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Miryan.Tocarruncho\OneDrive - Contraloria General de Medellin\Documentos\2025\CUADROS CONTRATOS DE OBRA 2025\TERCER TRIMESTRE 2025\"/>
    </mc:Choice>
  </mc:AlternateContent>
  <bookViews>
    <workbookView xWindow="0" yWindow="0" windowWidth="14520" windowHeight="11505"/>
  </bookViews>
  <sheets>
    <sheet name="III Trimestre 2025" sheetId="1" r:id="rId1"/>
  </sheets>
  <definedNames>
    <definedName name="_xlnm.Print_Titles" localSheetId="0">'III Trimestre 2025'!$3:$3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94" i="1" l="1"/>
  <c r="L92" i="1"/>
  <c r="L84" i="1" l="1"/>
  <c r="L73" i="1"/>
  <c r="J73" i="1"/>
  <c r="L72" i="1"/>
  <c r="L69" i="1"/>
  <c r="J55" i="1"/>
  <c r="J22" i="1" l="1"/>
  <c r="G5" i="1" l="1"/>
</calcChain>
</file>

<file path=xl/sharedStrings.xml><?xml version="1.0" encoding="utf-8"?>
<sst xmlns="http://schemas.openxmlformats.org/spreadsheetml/2006/main" count="450" uniqueCount="251">
  <si>
    <t>CAAF</t>
  </si>
  <si>
    <t xml:space="preserve">ENTIDAD </t>
  </si>
  <si>
    <t>CODIGO  CONTRATO</t>
  </si>
  <si>
    <t>OBJETO DEL CONTRATO</t>
  </si>
  <si>
    <t>FECHA DE SUSCRIPCION</t>
  </si>
  <si>
    <t>FECHA DE INICIO</t>
  </si>
  <si>
    <t>FECHA ADICION No1</t>
  </si>
  <si>
    <t>VALOR ADICION No. 1      $</t>
  </si>
  <si>
    <t>FECHA PRORROGA No1</t>
  </si>
  <si>
    <t>PLAZO PRORROGA No.1</t>
  </si>
  <si>
    <t>OBSERVACIONES</t>
  </si>
  <si>
    <t>PLAZO ESTIMADO (Días)</t>
  </si>
  <si>
    <t>Movilidad y Servicios de Transporte Público</t>
  </si>
  <si>
    <t>Empresa de Transporte Masivo del Valle de Aburrá Limitada</t>
  </si>
  <si>
    <t>Mantenimiento de grupos electrógenos y motores de socorro en las líneas de los sistemas metrocable y de la planta de soporte del data center.</t>
  </si>
  <si>
    <t>004396C-22</t>
  </si>
  <si>
    <t>$1.315.455.999.957 y EUR105.605.000</t>
  </si>
  <si>
    <t>006111C-23</t>
  </si>
  <si>
    <t>Mantenimiento mayor, mantenimiento de cabinas y mantenimiento a balancines, en los sistemas de transporte por cables aéreos de la empresa.</t>
  </si>
  <si>
    <t>006093C-23</t>
  </si>
  <si>
    <t>Mantenimiento, suministro e instalación de los equipos de aire acondicionado para la  empresa.</t>
  </si>
  <si>
    <t>006088C-23</t>
  </si>
  <si>
    <t>Contrato mantenimiento preventivo y correctivo de los sistemas de puertas automáticas de las estaciones y paradas de tranvía, l1 de buses y los respectivos módulos de comunicación</t>
  </si>
  <si>
    <t>006386C-23</t>
  </si>
  <si>
    <t>006110C-23</t>
  </si>
  <si>
    <t>Mantenimiento (incluido el suministro, instalación y puesta en funcionamiento de repuestos y elementos necesarios para el correcto funcionamiento) de las puertas automáticas de las paradas de la línea 2 de buses, y los respectivos módulos de comunicación</t>
  </si>
  <si>
    <t>Mantenimiento de plataformas electromecánicas y abatibles, vías de tracción de cabinas, retorqueo a fijaciones en estaciones y pilonas, y complementación de equipos de izaje de carga de los sistemas de cables aéreos.</t>
  </si>
  <si>
    <t>006260C-23</t>
  </si>
  <si>
    <t>Construcción de obras de adecuación en las estaciones la estrella, sabaneta, itagüí, envigado, ayurá, aguacatala y hospital para mejorar las condiciones de accesibilidad universal en la línea a del sistema Metro.</t>
  </si>
  <si>
    <t>006259C-23</t>
  </si>
  <si>
    <t>Construcción de obras de adecuación en las estaciones industriales, madera y bello para mejorar las condiciones de accesibilidad universal en la línea a del sistema metro -</t>
  </si>
  <si>
    <t>570</t>
  </si>
  <si>
    <t>007060EC-24</t>
  </si>
  <si>
    <t>Contrato de mantenimiento, reparación y/o adecuación de las instalaciones físicas de la empresa grupos 1, 2, 3 ,4 y 5</t>
  </si>
  <si>
    <t>1095</t>
  </si>
  <si>
    <t>007060DC-24</t>
  </si>
  <si>
    <t>007060CC-24</t>
  </si>
  <si>
    <t>007060BC-24</t>
  </si>
  <si>
    <t>007060C-24</t>
  </si>
  <si>
    <t>007126C-24</t>
  </si>
  <si>
    <t>Mantenimiento de individuos arbóreos, zonas verdes, jardines y servicios conexos en las instalaciones de la empresa</t>
  </si>
  <si>
    <t>007057C-24</t>
  </si>
  <si>
    <t>Construcción y mantenimiento de redes eléctricas en las instalaciones de la empresa.</t>
  </si>
  <si>
    <t>410</t>
  </si>
  <si>
    <t>007092C-24</t>
  </si>
  <si>
    <t>Ejecutar un contrato de obra pública bajo la modalidad llave en mano que tiene por objeto que el contratista ejecute por su cuenta y riesgo, todas las labores y actividades necesarias para los estudios y diseños, gestión social, ambiental y sst, la ejecución de las obras de construcción, las obras de adecuación y reparación de desvíos, las obras para redes, las obras necesarias para el cumplimiento de los indicadores en etapa de garantía de nivel de servicio, así como los estudios y diseños, instalación, suministro, pruebas, puesta en marcha del material rodante y de los sistemas metro-ferroviarios; así como las obras y actividades necesarias para el cumplimiento de los indicadores en etapa de garantía de nivel de servicio del metro ligero de la 80 en la ciudad de Medellín.</t>
  </si>
  <si>
    <t>18/1172024</t>
  </si>
  <si>
    <t>VALOR CONTRATO $</t>
  </si>
  <si>
    <t>12 de Diciembre del 2024: Contrato suspendido
16 de Enero del 2025: Contrato reiniciado</t>
  </si>
  <si>
    <t>008109C-25</t>
  </si>
  <si>
    <t>Construcción y mantenimiento de redes eléctricas.</t>
  </si>
  <si>
    <t>Contrato N° 32 de 2023</t>
  </si>
  <si>
    <t>Construcción de la infraestructura de integración del sistema Metroplús, en el Distrito Especial de Medellín, en el marco de la adición 21 del convenio 01 de 2005</t>
  </si>
  <si>
    <t>365 DÍAS</t>
  </si>
  <si>
    <t>330 DÍAS</t>
  </si>
  <si>
    <t>Metroplús S.A.</t>
  </si>
  <si>
    <t>037-2025</t>
  </si>
  <si>
    <t>038-2025</t>
  </si>
  <si>
    <t>066-2025</t>
  </si>
  <si>
    <t>079-2025</t>
  </si>
  <si>
    <t>088-2025</t>
  </si>
  <si>
    <t>119-2025</t>
  </si>
  <si>
    <t>138-2025</t>
  </si>
  <si>
    <t>120-2025</t>
  </si>
  <si>
    <t>Terminales de Transporte de Medellín</t>
  </si>
  <si>
    <t>Mantenimiento preventivo, predictivo y correctivo   de los sistemas y equipos de aire acondicionado de Terminales de Transporte Medellín y los proyectos de ciudad administrados por la entidad</t>
  </si>
  <si>
    <t>Mantenimiento preventivo y correctivo de ascensor marca Daldos Eletronic, ubicado en la zona férrea de la Terminal del Norte</t>
  </si>
  <si>
    <t>Mantenimiento preventivo, predictivo y correctivo de los sistemas de distribución, generación y respaldo de energía que forman parte de la operación de Terminales de Transporte de Medellín S.A. y los proyectos de ciudad administrados por la entidad</t>
  </si>
  <si>
    <t>Mantenimiento, suministro e instalación de elementos de carpintería metálica en áreas de Terminales de Transporte de Medellín S.A. y de los proyectos de ciudad que administra la entidad.</t>
  </si>
  <si>
    <t>Mantenimiento preventivo y correctivo de electrobombas en las instalaciones de Terminales de Transporte de Medellín S.A. y los proyectos de ciudad que administra la entidad.</t>
  </si>
  <si>
    <t>Obras civiles para mantenimiento de pavimentos rígidos y flexibles, y demás elementos de la infraestructura física de Terminales de Transporte de Medellín S.A.</t>
  </si>
  <si>
    <t>Obras civiles para el mantenimiento y adecuación locativa de la infraestructura física y cerramientos de las sedes norte y sur de la sociedad Terminales de Transporte Medellín S.A.</t>
  </si>
  <si>
    <t>Mantenimiento silvicultura para Terminales de Transporte de Medellín S.A. y los proyectos de ciudad que administra la entidad</t>
  </si>
  <si>
    <t>Desde la firma del acta de inicio, previa aprobación de las pólizas, hasta el 31 de diciembre de 2025</t>
  </si>
  <si>
    <t xml:space="preserve">Nueve (9) meses y quince (15) días </t>
  </si>
  <si>
    <t>Ocho (8) meses y quince (15) días</t>
  </si>
  <si>
    <t>Tres meses y quince días (3.5) a partir de la suscripción del acta de inicio sin superar el 31 de diciembre de 2025</t>
  </si>
  <si>
    <t>Tres meses desde la firma del acta de inicio sin superar el 31 de diciembre de 2025.</t>
  </si>
  <si>
    <t>Desde la firma del acta de inicio suscrita entre las partes hasta el 31 de diciembre de 2025, previa aprobación de las pólizas.</t>
  </si>
  <si>
    <t>*Adición N.1: con recursos de los proyectos Zer Avi y Soterrado</t>
  </si>
  <si>
    <t>*Adición N.1: con recursos del proyecto Zer Avi.
*Adición N.2: con recursos del proyecto Soterrado
*Adición N.3: recursos del proyecto Escaleras Eléctricas</t>
  </si>
  <si>
    <t>27/06/2025
29/07/2025
8/09/202</t>
  </si>
  <si>
    <t>19.882.851
56.629.474
59.583.241</t>
  </si>
  <si>
    <t>Sistema Educativo</t>
  </si>
  <si>
    <t>Institución Universitaria Pascual Bravo</t>
  </si>
  <si>
    <t>GJ 086 DE 2024</t>
  </si>
  <si>
    <t>CONSTRUCCIÓN DEL LABORATORIO GLOBAL DEL APRENDIZAJE PARA TODOS Y ÁREAS COMPLEMENTARIAS DE LA INSTITUCIÓN UNIVERSITARIA PASCUAL BRAVO</t>
  </si>
  <si>
    <t>Es un contrato que a la fecha se ejecuta con vigencias futuras</t>
  </si>
  <si>
    <t>GJ 044 DE 2025</t>
  </si>
  <si>
    <t>ADECUACIONES Y MANTENIMIENTOS DEL BLOQUE 26 DEL CAMPUS DE LA INSTITUCIÓN UNIVERSITARIA PASCUAL BRAVO</t>
  </si>
  <si>
    <t>Instituto Tecnológico Metropolitano</t>
  </si>
  <si>
    <t>CI 19479 DE 2024</t>
  </si>
  <si>
    <t>CONTRATO INTERADMINISTRATIVO DE ADMINISTRACIÓN DELEGADA PARA LA EJECUCIÓN DE LAS INTERVENCIONES DE OBRA Y ADECUACIONES NECESARIAS EN LAS SEDES DEL ITM, GARANTIZANDO EL CUMPLIMIENTO DE LOS ESTÁNDARES DE CALIDAD Y NORMATIVA VIGENTE.</t>
  </si>
  <si>
    <t>16/12/2024 27/06/2025</t>
  </si>
  <si>
    <t>Son dos prorrogas - una por 6 meses y otra por 45 días</t>
  </si>
  <si>
    <t>Negocios Agua y Saneamiento 1</t>
  </si>
  <si>
    <t xml:space="preserve">EMPRESAS PUBLICAS DE DEMELLIN </t>
  </si>
  <si>
    <t>CW350951</t>
  </si>
  <si>
    <t>R2 - Mantenimiento, reposición, extensión y construcción de redes, acometidas y obras accesorias de la infraestructura de acueducto de EPM (Grupo 2)</t>
  </si>
  <si>
    <t>Información tomada del sistema GT</t>
  </si>
  <si>
    <t>CW350960</t>
  </si>
  <si>
    <t>Renovación 2. Mantenimiento, reposición, extensión y construcción de redes, acometidas y obras accesorias de la infraestructura de acueducto de EPM (grupo 1)</t>
  </si>
  <si>
    <t>Negocios de Energía 1</t>
  </si>
  <si>
    <t>CW352438</t>
  </si>
  <si>
    <t>CW - MEJORAMIENTO DE INFRAESTRUCTURA Y REDES MUNICIPIO DE BURITICÃ - VEREDA MOGOTES</t>
  </si>
  <si>
    <t>CW353831</t>
  </si>
  <si>
    <t>Expansión, reposición, trabajos en redes eléctricas, construcción de acometidas domiciliarias e internas, en zonas urbanas y rurales del sistema de distribución de energía eléctrica de EPM Zona 2</t>
  </si>
  <si>
    <t>CW354339</t>
  </si>
  <si>
    <t>Mantenimiento, sostenimiento y construcción de infraestructura civil asociada a las Centrales de Generación adscritas al Ãrea Operación Pequeñas Centrales y Plantas ERNC</t>
  </si>
  <si>
    <t>CW354550</t>
  </si>
  <si>
    <t>Construcción vivero Portachuelos ubicado en el municipio de Sabanalarga y el mantenimiento de una estructura de invernadero ubicado en el municipio de Ituango, asÃ­ como la ejecución de las obras civiles anexas y complementarias requeridas</t>
  </si>
  <si>
    <t>CW356308</t>
  </si>
  <si>
    <t>Expansión, reposición, trabajos en redes eléctricas, construcción de acometidas domiciliarias e internas, en zonas urbanas y rurales del sistema de distribución de energía eléctrica de EPM Zona 1</t>
  </si>
  <si>
    <t>CW355962</t>
  </si>
  <si>
    <t>DESMANTELAMIENTO DEL PARQUE EÓLICO JEPÃRACHI</t>
  </si>
  <si>
    <t>CW357487</t>
  </si>
  <si>
    <t>Construcción de obras civiles para la nueva subestación Guarcama y sus redes asociadas</t>
  </si>
  <si>
    <t>Soporte Corporativo</t>
  </si>
  <si>
    <t>CW358266</t>
  </si>
  <si>
    <t>R2-Mantenimiento de obras civiles e hidrosanitarias en las instalaciones de EPM Z1</t>
  </si>
  <si>
    <t>CW106869</t>
  </si>
  <si>
    <t>Diagnostico, diseño, construcción y reposición de Redes de Acueducto y Alcantarillado y obras accesorias, donde EPM presta sus servicios- Grupo 1</t>
  </si>
  <si>
    <t>CW156076</t>
  </si>
  <si>
    <t>Construcción, reposición y modernización de las redes y acometidas de acueducto y alcantarillado y obras complementarias requeridas para la cuenca La Iguaná G1</t>
  </si>
  <si>
    <t>CW164633</t>
  </si>
  <si>
    <t>Diseño, compraventa de equipos, construcción, montaje, comisionamiento y puesta en operación del proyecto de Modernización de la planta de producción de agua potable Manantiales</t>
  </si>
  <si>
    <t>CW240384</t>
  </si>
  <si>
    <t>Operación, mantenimiento y construcción de redes de gas de EPM Zona 1</t>
  </si>
  <si>
    <t>CW240388</t>
  </si>
  <si>
    <t>Operación, mantenimiento y construcción de redes de gas de EPM Zona3</t>
  </si>
  <si>
    <t>CW257858</t>
  </si>
  <si>
    <t>Renovación 1 Mantenimiento, reposición, extensión y construcción de redes, acometidas y obras accesorias de la infraestructura de acueducto de EPM (Grupo 2)</t>
  </si>
  <si>
    <t>CW261757</t>
  </si>
  <si>
    <t>Construcción de obras civiles para la Nueva Sede EPM Apartadó</t>
  </si>
  <si>
    <t>CW266281</t>
  </si>
  <si>
    <t>Actividades para la vinculación y conexión de clientes al servicio de energía eléctrica, servicios de portafolio, redes internas y alquiler de infraestructura eléctrica en el Area de influencia de las Empresas Públicas de Medellín E.S.P ENEC</t>
  </si>
  <si>
    <t>CW266798</t>
  </si>
  <si>
    <t xml:space="preserve">Reposición de redes primarias de acueducto, redes de alcantarillado y obras complementarias en el Area Metropolitana del Valle de Aburrá </t>
  </si>
  <si>
    <t>CW266882</t>
  </si>
  <si>
    <t>Modernización y reposición de redes de acueducto en los circuitos Castilla, Castilla-Bello y Potrerito</t>
  </si>
  <si>
    <t>CW269746</t>
  </si>
  <si>
    <t>Modernización de los sistemas eléctrico, de instrumentación, control, obras civiles asociadas e implementación de aprovechamiento hidráulico en la estación de bombeo Gerona Miraflores</t>
  </si>
  <si>
    <t>CW270491</t>
  </si>
  <si>
    <t>Obras civiles en Subestaciones de energía del Occidente Antioqueño y Urabá Cercano</t>
  </si>
  <si>
    <t>CW270501</t>
  </si>
  <si>
    <t>RFP Obras de estabilización del talud del km 0 900 vía sustitutiva margen izquierda proyecto hidroeléctrico Ituango</t>
  </si>
  <si>
    <t>Contrato presentó dos adiciones en el trimestre el 30-7-2025 y el 27-08-2025</t>
  </si>
  <si>
    <t>CW273510</t>
  </si>
  <si>
    <t>Construcción del tanque Cucaracho 2, bombeo Palenque - Cucaracho 1, caseta de control  y obras complementarias</t>
  </si>
  <si>
    <t>CW275114</t>
  </si>
  <si>
    <t>RFP Control de filtraciones de las galerías de las tuberías de presión de las centrales La Tasajera y Guatapé</t>
  </si>
  <si>
    <t>CW276532</t>
  </si>
  <si>
    <t>Construcción de obras civiles finales para la puesta en operación de las Unidades de Generación 5 a 8 del Proyecto Hidroeléctrico Ituango-Negociación Directa</t>
  </si>
  <si>
    <t>CW277412</t>
  </si>
  <si>
    <t>Obras civiles para los sistemas de extracción de humos, sistema contra incendio y equipos generales Guatapé Fase III</t>
  </si>
  <si>
    <t>CW280626</t>
  </si>
  <si>
    <t>Optimización, reposición, mantenimiento y obras complementarias en la infraestructura y acometidas de los sistemas de acueducto y alcantarillado operados por EPM_R2</t>
  </si>
  <si>
    <t>CW283885</t>
  </si>
  <si>
    <t>Construcción de las obras civiles de la etapa II de la actualización de la presa Miraflores</t>
  </si>
  <si>
    <t>CW285461</t>
  </si>
  <si>
    <t>AT â?? Construcción de obras civiles para la modernización de subestaciones de energía del Valle de Aburrá y Oriente Antioqueño Cercano</t>
  </si>
  <si>
    <t>CW287184</t>
  </si>
  <si>
    <t>Construcció³n de infraestructura primaria de acueducto en la zona norte del Valle de Aburrá y redes conexas en el Ã¡rea de influencia</t>
  </si>
  <si>
    <t>CW296764</t>
  </si>
  <si>
    <t>Ejecución de obras y actividades tendientes a garantizar el control y una efectiva reducción de pérrdidas de energía eléctrica. Zona Norte</t>
  </si>
  <si>
    <t>CW297680</t>
  </si>
  <si>
    <t>Mantenimiento, reposición, extensión y construcción de redes, acometidas y obras accesorias de la infraestructura de acueducto de EPM Zona suroccidental</t>
  </si>
  <si>
    <t>CW299247</t>
  </si>
  <si>
    <t>CW - Construcción, adecuación de la conectividad y obras de infraestructura en los municipios de Buriticá y Liborina para atender requerimientos del plan de manejo ambiental del Proyecto Hidroeléctrico Ituango</t>
  </si>
  <si>
    <t>CW299775</t>
  </si>
  <si>
    <t>Diseño, suministro transporte y montaje de estructuras metálicas y cubierta para la Central Hidroituango</t>
  </si>
  <si>
    <t>CW302224</t>
  </si>
  <si>
    <t>Ampliación de la capacidad del sistema de tratamiento de lodos en las Plantas la Cascada y Barbosa</t>
  </si>
  <si>
    <t>CW302331</t>
  </si>
  <si>
    <t>Construcción de respaldos operativos, obras civiles y complementarias para el mejoramiento estructural de los tanques en concreto que hacen parte de la infraestructura de EPM</t>
  </si>
  <si>
    <t>Contrato presentó dos prórrogas en el trimestre el 23/07/2025 y el 25/09/2025</t>
  </si>
  <si>
    <t>CW302523</t>
  </si>
  <si>
    <t>CA - Mantenimiento de obras civiles e hidrosanitarias en las instalaciones de EPM Z6 - R1</t>
  </si>
  <si>
    <t>CW302664</t>
  </si>
  <si>
    <t>CA - Mantenimiento de obras civiles e hidrosanitarias en las instalaciones de EPM Z4 - R1</t>
  </si>
  <si>
    <t>CW303953</t>
  </si>
  <si>
    <t>Diseño, construcción, suministro, montaje y puesta en operación del proyecto de Reposició de la Tubería de Presión de la PCH Sonsón</t>
  </si>
  <si>
    <t>Contrato presentó dos prórrogas en el trimestre el 06/07/2025 y el 05/09/2025</t>
  </si>
  <si>
    <t>CW307023</t>
  </si>
  <si>
    <t>Construcción de las obras civiles para el proyecto modernización GuadalueTroneras fase I</t>
  </si>
  <si>
    <t>El contratos presentó dos adiciones y dos prórrogas en el trimestre</t>
  </si>
  <si>
    <t>CW307541</t>
  </si>
  <si>
    <t>CA - Mantenimiento de obras civiles e hidrosanitarias en las instalaciones de EPM Z2 R1</t>
  </si>
  <si>
    <t>CW307934</t>
  </si>
  <si>
    <t>CW310519</t>
  </si>
  <si>
    <t>R1 - Mantenimiento de obras civiles e hidrosanitarias en las instalaciones de EPM Z3</t>
  </si>
  <si>
    <t>CW310992</t>
  </si>
  <si>
    <t>CW313930</t>
  </si>
  <si>
    <t>Construcción de redes primarias y secundarias de gas natural y obras civiles para estación de regulación y medición de gas natural y otras obras y actividades conexas â?? Circuito Palmas</t>
  </si>
  <si>
    <t>CW315615</t>
  </si>
  <si>
    <t>Construcción Almacén de Suministros T Y D Energía Región Occidente</t>
  </si>
  <si>
    <t>CW316154</t>
  </si>
  <si>
    <t>Suministro, instalación, construcción y puesta en operación de las actividades del lote de procesos del proyecto de Modernización de la planta de producción de agua potable La Ayurá</t>
  </si>
  <si>
    <t>CW318952</t>
  </si>
  <si>
    <t>R1 - Mantenimiento de redes, acometidas y obras accesorias de la infraestructura de las redes de alcantarillado de EPM â?? Grupo 1 (Zona Norte)</t>
  </si>
  <si>
    <t>CW319042</t>
  </si>
  <si>
    <t>CA - Mantenimiento de obras civiles e hidrosanitarias en las instalaciones de EPM Z5 R2</t>
  </si>
  <si>
    <t>CW323849</t>
  </si>
  <si>
    <t>AE 1 - Construcción y suministros para proyectos de expansión, ampliación, reposición y modernización de redes de acueducto y alcantarillado - Colectores La Paulita â?? La Picacha</t>
  </si>
  <si>
    <t>CW324340</t>
  </si>
  <si>
    <t>CW - CER ASTILLEROS</t>
  </si>
  <si>
    <t>Contrato presentó dos prórrogas en el trimestre</t>
  </si>
  <si>
    <t>CW328088</t>
  </si>
  <si>
    <t>Modernización del sistema de protección contra incendios(SCI) LA SIERRA</t>
  </si>
  <si>
    <t>CW328120</t>
  </si>
  <si>
    <t>CW328453</t>
  </si>
  <si>
    <t>AT - Obras civiles para subestaciones de energía del Grupo EPM</t>
  </si>
  <si>
    <t>CW328472</t>
  </si>
  <si>
    <t>CW - Construcción de placa huellas municipio de Toledo BARRANCAS</t>
  </si>
  <si>
    <t>CW328475</t>
  </si>
  <si>
    <t>CW - ConstrucciÓn de placa huellas municipio de Toledo MORAL EL TORO</t>
  </si>
  <si>
    <t>CW328477</t>
  </si>
  <si>
    <t>CW - Construcción de placa huellas municipio de Toledo CASCARELA</t>
  </si>
  <si>
    <t>CW339635</t>
  </si>
  <si>
    <t>CW - Construcción de 2.9km de vía y obras complementarias para acceder al depósito el Aro, en el Municipio de Ituango</t>
  </si>
  <si>
    <t>CENTRAL HIDROELECTRICA DE CALDAS S.A. E.S.P. - CHEC</t>
  </si>
  <si>
    <t>CW291272</t>
  </si>
  <si>
    <t>NUEVA SUBESTACION DORADA NORTE (DON) 115/33/13.2 KV Y AMPLIACION DE LA SUBESTACION PURNIO 115 KV | NUEVA SUBESTACION MOLINOS 115/33/13.2 KV</t>
  </si>
  <si>
    <t>Contrato presentó dos prórrogas en el trimestre el 2/07/2025 y el 26/09/2025</t>
  </si>
  <si>
    <t>CW291276</t>
  </si>
  <si>
    <t>CW292447</t>
  </si>
  <si>
    <t>REPOSICION Y MODERNIZACION DE LA SUBESTACION ANSERMA 33/13.2 KV</t>
  </si>
  <si>
    <t>Contrato presentó dos prórrogas en el trimestre el 11/08/2025 y el 04/09/2025</t>
  </si>
  <si>
    <t>CW329777</t>
  </si>
  <si>
    <t>CW_Diseño, suministro, obras asociadas al montaje electromecánico, pruebas y puesta en servicio de sistemas solares fotovoltaicos</t>
  </si>
  <si>
    <t>CW331609</t>
  </si>
  <si>
    <t>GRUPO 2 Movimientos de tierras, adecuaciones de terreno y construcción de obras civiles para subestaciones eléctricas</t>
  </si>
  <si>
    <t>CW331616</t>
  </si>
  <si>
    <t>GRUPO 1 CAMPESTRE Movimientos de tierras, adecuaciones de terreno y construcción de obras civiles para subestaciones eléctricas</t>
  </si>
  <si>
    <t>Negocios de Energía 2</t>
  </si>
  <si>
    <t>Distrito Especial de Ciencia Tecnología e Innovación de Medellín - Secretaría de Seguridad y Convivencia</t>
  </si>
  <si>
    <t>Ejecutar las demoliciones, cerramientos y obras complementarias requeridas por la Secretaría de Seguridad y Convivencia</t>
  </si>
  <si>
    <t> $                     1.200.000.000,00</t>
  </si>
  <si>
    <t>Demoliciones 2025</t>
  </si>
  <si>
    <t>Realizar Mantenimiento y adecuación de los inmuebles a cargo de la secretaria de seguridad y convivencia y sedes de los organismos de seguridad y justicia.</t>
  </si>
  <si>
    <t> $                     8.880.654.088,00</t>
  </si>
  <si>
    <t>Mantenimiento de Sedes 2025</t>
  </si>
  <si>
    <t>Realizar la interventoría integral para el mantenimiento y adecuación de los inmuebles a cargo de la Secretaría de Seguridad y Convivencia y sedes de los Organismos de Seguridad y Justicia.</t>
  </si>
  <si>
    <t> $                         609.796.772,00</t>
  </si>
  <si>
    <t>Interventoría mantenimiento de sedes 2025</t>
  </si>
  <si>
    <t>Seguridad, Convivencia y Control Institucional</t>
  </si>
  <si>
    <t>CONTRALORIA DISTRITAL DE MEDELLIN</t>
  </si>
  <si>
    <t>REPORTE CONTRATOS DE OBRA SUJETOS DE CONTROL TERCER TRIMESTRE 2025</t>
  </si>
  <si>
    <t>Construcción y suministros para proyectos de expansión, ampliación, reposición y modernización de redes de acueducto y alcantarillado. Estructuras de DesvÃ o Interceptor y Obras Complementarias RehabilitaciÃ n del Interceptor Oriental</t>
  </si>
  <si>
    <t>Rehabilitación del Puente El Turcá</t>
  </si>
  <si>
    <t>Construcción de redes y acometidas para la prestación del servicio público domiciliario de energía eléctrica, construcción de redes internas en inmuebles y prestación de servicios, en las áreas de influencia de las Empresas Públicas de Medellín E.S.P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</si>
</sst>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6">
    <numFmt numFmtId="6" formatCode="&quot;$&quot;\ #,##0;[Red]\-&quot;$&quot;\ #,##0"/>
    <numFmt numFmtId="42" formatCode="_-&quot;$&quot;\ * #,##0_-;\-&quot;$&quot;\ * #,##0_-;_-&quot;$&quot;\ * &quot;-&quot;_-;_-@_-"/>
    <numFmt numFmtId="41" formatCode="_-* #,##0_-;\-* #,##0_-;_-* &quot;-&quot;_-;_-@_-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&quot;$&quot;\ #,##0.00"/>
    <numFmt numFmtId="165" formatCode="d/mm/yyyy;@"/>
    <numFmt numFmtId="166" formatCode="&quot;$&quot;\ #,##0"/>
    <numFmt numFmtId="167" formatCode="_-&quot;$&quot;\ * #,##0.0_-;\-&quot;$&quot;\ * #,##0.0_-;_-&quot;$&quot;\ * &quot;-&quot;??_-;_-@_-"/>
    <numFmt numFmtId="168" formatCode="_-* #,##0_-;\-* #,##0_-;_-* &quot;-&quot;??_-;_-@_-"/>
    <numFmt numFmtId="169" formatCode="dd/mm/yyyy"/>
    <numFmt numFmtId="170" formatCode="[$-1240A]dd/mm/yyyy"/>
    <numFmt numFmtId="171" formatCode="dd/mm/yyyy;@"/>
    <numFmt numFmtId="172" formatCode="_-&quot;$&quot;\ * #,##0_-;\-&quot;$&quot;\ * #,##0_-;_-&quot;$&quot;\ * &quot;-&quot;??_-;_-@_-"/>
    <numFmt numFmtId="173" formatCode="\C\O\P\ #,##0"/>
    <numFmt numFmtId="174" formatCode="#,##0_ ;\-#,##0\ 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1"/>
      <color rgb="FF000000"/>
      <name val="Calibri"/>
      <family val="2"/>
    </font>
    <font>
      <sz val="10"/>
      <name val="Arial"/>
      <family val="2"/>
    </font>
    <font>
      <sz val="10"/>
      <color rgb="FF000000"/>
      <name val="Arial"/>
      <family val="2"/>
    </font>
    <font>
      <b/>
      <sz val="11"/>
      <color theme="1"/>
      <name val="Arial Narrow"/>
      <family val="2"/>
    </font>
    <font>
      <sz val="11"/>
      <color rgb="FF006100"/>
      <name val="Calibri"/>
      <family val="2"/>
      <scheme val="minor"/>
    </font>
    <font>
      <sz val="10"/>
      <color rgb="FFFF0000"/>
      <name val="Arial"/>
      <family val="2"/>
    </font>
    <font>
      <sz val="10"/>
      <color rgb="FF000000"/>
      <name val="Aptos"/>
    </font>
    <font>
      <b/>
      <sz val="12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F8FAF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1">
    <xf numFmtId="0" fontId="0" fillId="0" borderId="0"/>
    <xf numFmtId="42" fontId="1" fillId="0" borderId="0" applyFont="0" applyFill="0" applyBorder="0" applyAlignment="0" applyProtection="0"/>
    <xf numFmtId="0" fontId="3" fillId="0" borderId="0"/>
    <xf numFmtId="0" fontId="5" fillId="0" borderId="0"/>
    <xf numFmtId="0" fontId="6" fillId="0" borderId="0"/>
    <xf numFmtId="0" fontId="5" fillId="0" borderId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9" fillId="3" borderId="0" applyNumberFormat="0" applyBorder="0" applyAlignment="0" applyProtection="0"/>
  </cellStyleXfs>
  <cellXfs count="103">
    <xf numFmtId="0" fontId="0" fillId="0" borderId="0" xfId="0"/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justify"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top"/>
    </xf>
    <xf numFmtId="0" fontId="0" fillId="0" borderId="1" xfId="0" applyBorder="1"/>
    <xf numFmtId="0" fontId="3" fillId="0" borderId="3" xfId="0" applyFont="1" applyBorder="1" applyAlignment="1">
      <alignment horizontal="justify" vertical="top"/>
    </xf>
    <xf numFmtId="0" fontId="3" fillId="0" borderId="3" xfId="0" applyFont="1" applyBorder="1" applyAlignment="1">
      <alignment horizontal="justify" vertical="top" wrapText="1"/>
    </xf>
    <xf numFmtId="164" fontId="3" fillId="0" borderId="1" xfId="6" applyNumberFormat="1" applyFont="1" applyFill="1" applyBorder="1" applyAlignment="1">
      <alignment horizontal="right" vertical="top" wrapText="1"/>
    </xf>
    <xf numFmtId="165" fontId="3" fillId="0" borderId="1" xfId="0" applyNumberFormat="1" applyFont="1" applyBorder="1" applyAlignment="1">
      <alignment horizontal="justify" vertical="top"/>
    </xf>
    <xf numFmtId="166" fontId="3" fillId="0" borderId="1" xfId="6" applyNumberFormat="1" applyFont="1" applyFill="1" applyBorder="1" applyAlignment="1">
      <alignment horizontal="right" vertical="top"/>
    </xf>
    <xf numFmtId="0" fontId="3" fillId="0" borderId="1" xfId="0" applyFont="1" applyBorder="1" applyAlignment="1">
      <alignment horizontal="center" vertical="top"/>
    </xf>
    <xf numFmtId="14" fontId="0" fillId="0" borderId="1" xfId="0" applyNumberFormat="1" applyBorder="1"/>
    <xf numFmtId="0" fontId="0" fillId="0" borderId="1" xfId="0" applyBorder="1" applyAlignment="1">
      <alignment wrapText="1"/>
    </xf>
    <xf numFmtId="0" fontId="4" fillId="2" borderId="4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/>
    </xf>
    <xf numFmtId="14" fontId="4" fillId="2" borderId="5" xfId="0" applyNumberFormat="1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 wrapText="1"/>
    </xf>
    <xf numFmtId="164" fontId="4" fillId="2" borderId="1" xfId="6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justify" vertical="center" wrapText="1"/>
    </xf>
    <xf numFmtId="0" fontId="3" fillId="0" borderId="1" xfId="0" applyFont="1" applyFill="1" applyBorder="1" applyAlignment="1">
      <alignment horizontal="justify" vertical="top"/>
    </xf>
    <xf numFmtId="167" fontId="7" fillId="0" borderId="1" xfId="6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14" fontId="0" fillId="0" borderId="1" xfId="0" applyNumberFormat="1" applyBorder="1" applyAlignment="1">
      <alignment vertical="center" wrapText="1"/>
    </xf>
    <xf numFmtId="42" fontId="0" fillId="0" borderId="1" xfId="7" applyFont="1" applyBorder="1" applyAlignment="1">
      <alignment vertical="center" wrapText="1"/>
    </xf>
    <xf numFmtId="14" fontId="0" fillId="0" borderId="3" xfId="0" applyNumberFormat="1" applyBorder="1" applyAlignment="1">
      <alignment vertical="center" wrapText="1"/>
    </xf>
    <xf numFmtId="6" fontId="8" fillId="0" borderId="1" xfId="0" applyNumberFormat="1" applyFont="1" applyBorder="1" applyAlignment="1">
      <alignment horizontal="right" vertical="center"/>
    </xf>
    <xf numFmtId="0" fontId="0" fillId="0" borderId="1" xfId="0" applyBorder="1" applyAlignment="1">
      <alignment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166" fontId="3" fillId="0" borderId="1" xfId="6" applyNumberFormat="1" applyFont="1" applyFill="1" applyBorder="1" applyAlignment="1">
      <alignment horizontal="right" vertical="center"/>
    </xf>
    <xf numFmtId="165" fontId="3" fillId="0" borderId="1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left" vertical="center" wrapText="1"/>
    </xf>
    <xf numFmtId="165" fontId="3" fillId="0" borderId="1" xfId="0" applyNumberFormat="1" applyFont="1" applyBorder="1" applyAlignment="1">
      <alignment horizontal="right" vertical="center" wrapText="1"/>
    </xf>
    <xf numFmtId="166" fontId="3" fillId="0" borderId="1" xfId="6" applyNumberFormat="1" applyFont="1" applyFill="1" applyBorder="1" applyAlignment="1">
      <alignment horizontal="right" vertical="center" wrapText="1"/>
    </xf>
    <xf numFmtId="0" fontId="2" fillId="0" borderId="2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justify" vertical="center"/>
    </xf>
    <xf numFmtId="0" fontId="0" fillId="0" borderId="0" xfId="0" applyAlignment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justify" vertical="top" wrapText="1"/>
    </xf>
    <xf numFmtId="170" fontId="3" fillId="5" borderId="1" xfId="0" applyNumberFormat="1" applyFont="1" applyFill="1" applyBorder="1" applyAlignment="1">
      <alignment horizontal="center" vertical="center" wrapText="1" readingOrder="1"/>
    </xf>
    <xf numFmtId="171" fontId="4" fillId="0" borderId="1" xfId="0" applyNumberFormat="1" applyFont="1" applyFill="1" applyBorder="1" applyAlignment="1">
      <alignment horizontal="center" vertical="center" wrapText="1"/>
    </xf>
    <xf numFmtId="172" fontId="4" fillId="0" borderId="1" xfId="6" applyNumberFormat="1" applyFont="1" applyFill="1" applyBorder="1" applyAlignment="1">
      <alignment horizontal="center" vertical="center" wrapText="1"/>
    </xf>
    <xf numFmtId="14" fontId="3" fillId="0" borderId="1" xfId="2" quotePrefix="1" applyNumberFormat="1" applyFont="1" applyFill="1" applyBorder="1" applyAlignment="1">
      <alignment horizontal="center" vertical="center" wrapText="1"/>
    </xf>
    <xf numFmtId="173" fontId="7" fillId="0" borderId="1" xfId="0" applyNumberFormat="1" applyFont="1" applyFill="1" applyBorder="1" applyAlignment="1">
      <alignment horizontal="center" vertical="center" wrapText="1"/>
    </xf>
    <xf numFmtId="14" fontId="4" fillId="0" borderId="1" xfId="0" quotePrefix="1" applyNumberFormat="1" applyFont="1" applyFill="1" applyBorder="1" applyAlignment="1">
      <alignment horizontal="center" vertical="center" wrapText="1"/>
    </xf>
    <xf numFmtId="0" fontId="4" fillId="0" borderId="1" xfId="0" quotePrefix="1" applyFont="1" applyFill="1" applyBorder="1" applyAlignment="1">
      <alignment horizontal="left" vertical="center" wrapText="1"/>
    </xf>
    <xf numFmtId="170" fontId="3" fillId="6" borderId="1" xfId="0" applyNumberFormat="1" applyFont="1" applyFill="1" applyBorder="1" applyAlignment="1">
      <alignment horizontal="center" vertical="center" wrapText="1" readingOrder="1"/>
    </xf>
    <xf numFmtId="172" fontId="4" fillId="2" borderId="1" xfId="6" applyNumberFormat="1" applyFont="1" applyFill="1" applyBorder="1" applyAlignment="1">
      <alignment horizontal="center" vertical="center"/>
    </xf>
    <xf numFmtId="1" fontId="4" fillId="2" borderId="1" xfId="6" applyNumberFormat="1" applyFont="1" applyFill="1" applyBorder="1" applyAlignment="1">
      <alignment horizontal="center" vertical="center"/>
    </xf>
    <xf numFmtId="171" fontId="4" fillId="2" borderId="1" xfId="0" applyNumberFormat="1" applyFont="1" applyFill="1" applyBorder="1" applyAlignment="1">
      <alignment horizontal="center" vertical="center"/>
    </xf>
    <xf numFmtId="174" fontId="4" fillId="2" borderId="1" xfId="6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0" fillId="0" borderId="1" xfId="0" quotePrefix="1" applyFont="1" applyFill="1" applyBorder="1" applyAlignment="1">
      <alignment horizontal="left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8" xfId="0" applyFont="1" applyBorder="1" applyAlignment="1">
      <alignment vertical="center" wrapText="1"/>
    </xf>
    <xf numFmtId="14" fontId="11" fillId="0" borderId="8" xfId="0" applyNumberFormat="1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44" fontId="11" fillId="0" borderId="8" xfId="6" applyFont="1" applyBorder="1" applyAlignment="1">
      <alignment horizontal="center" vertical="center"/>
    </xf>
    <xf numFmtId="14" fontId="3" fillId="0" borderId="8" xfId="10" applyNumberFormat="1" applyFont="1" applyFill="1" applyBorder="1" applyAlignment="1">
      <alignment vertical="center"/>
    </xf>
    <xf numFmtId="41" fontId="4" fillId="0" borderId="8" xfId="9" applyFont="1" applyFill="1" applyBorder="1" applyAlignment="1">
      <alignment vertical="center"/>
    </xf>
    <xf numFmtId="0" fontId="11" fillId="0" borderId="9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14" fontId="11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10" xfId="0" applyFont="1" applyBorder="1" applyAlignment="1">
      <alignment vertical="center" wrapText="1"/>
    </xf>
    <xf numFmtId="0" fontId="0" fillId="0" borderId="1" xfId="0" applyFill="1" applyBorder="1"/>
    <xf numFmtId="166" fontId="0" fillId="0" borderId="1" xfId="0" applyNumberFormat="1" applyFill="1" applyBorder="1"/>
    <xf numFmtId="0" fontId="11" fillId="0" borderId="12" xfId="0" applyFont="1" applyBorder="1" applyAlignment="1">
      <alignment horizontal="center" vertical="center" wrapText="1"/>
    </xf>
    <xf numFmtId="0" fontId="11" fillId="0" borderId="12" xfId="0" applyFont="1" applyBorder="1" applyAlignment="1">
      <alignment vertical="center" wrapText="1"/>
    </xf>
    <xf numFmtId="14" fontId="11" fillId="0" borderId="12" xfId="0" applyNumberFormat="1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0" fillId="0" borderId="12" xfId="0" applyFill="1" applyBorder="1"/>
    <xf numFmtId="166" fontId="0" fillId="0" borderId="12" xfId="0" applyNumberFormat="1" applyFill="1" applyBorder="1"/>
    <xf numFmtId="0" fontId="11" fillId="0" borderId="13" xfId="0" applyFont="1" applyBorder="1" applyAlignment="1">
      <alignment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Fill="1" applyBorder="1" applyAlignment="1">
      <alignment horizontal="justify" vertical="center" wrapText="1"/>
    </xf>
    <xf numFmtId="0" fontId="4" fillId="0" borderId="12" xfId="0" applyFont="1" applyFill="1" applyBorder="1" applyAlignment="1">
      <alignment horizontal="justify" vertical="center" wrapText="1"/>
    </xf>
    <xf numFmtId="0" fontId="12" fillId="0" borderId="7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justify" vertical="center"/>
    </xf>
    <xf numFmtId="168" fontId="4" fillId="2" borderId="1" xfId="8" applyNumberFormat="1" applyFont="1" applyFill="1" applyBorder="1" applyAlignment="1">
      <alignment horizontal="center" vertical="center" wrapText="1"/>
    </xf>
    <xf numFmtId="43" fontId="4" fillId="2" borderId="1" xfId="8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justify" vertical="center" wrapText="1"/>
    </xf>
    <xf numFmtId="0" fontId="4" fillId="4" borderId="1" xfId="0" applyFont="1" applyFill="1" applyBorder="1" applyAlignment="1">
      <alignment vertical="center" wrapText="1"/>
    </xf>
    <xf numFmtId="169" fontId="4" fillId="4" borderId="1" xfId="0" applyNumberFormat="1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14" fontId="4" fillId="2" borderId="1" xfId="8" applyNumberFormat="1" applyFont="1" applyFill="1" applyBorder="1" applyAlignment="1">
      <alignment horizontal="center" vertical="center"/>
    </xf>
    <xf numFmtId="168" fontId="4" fillId="2" borderId="1" xfId="8" applyNumberFormat="1" applyFont="1" applyFill="1" applyBorder="1" applyAlignment="1">
      <alignment horizontal="center" vertical="center"/>
    </xf>
  </cellXfs>
  <cellStyles count="11">
    <cellStyle name="Buena" xfId="10" builtinId="26"/>
    <cellStyle name="Millares" xfId="8" builtinId="3"/>
    <cellStyle name="Millares [0]" xfId="9" builtinId="6"/>
    <cellStyle name="Moneda" xfId="6" builtinId="4"/>
    <cellStyle name="Moneda [0]" xfId="7" builtinId="7"/>
    <cellStyle name="Moneda [0] 2" xfId="1"/>
    <cellStyle name="Normal" xfId="0" builtinId="0"/>
    <cellStyle name="Normal 2" xfId="2"/>
    <cellStyle name="Normal 3" xfId="3"/>
    <cellStyle name="Normal 4" xfId="5"/>
    <cellStyle name="Normal 9" xfId="4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0"/>
  <sheetViews>
    <sheetView tabSelected="1" zoomScale="86" zoomScaleNormal="86" workbookViewId="0">
      <selection activeCell="D30" sqref="D30"/>
    </sheetView>
  </sheetViews>
  <sheetFormatPr baseColWidth="10" defaultColWidth="11.5703125" defaultRowHeight="15"/>
  <cols>
    <col min="1" max="1" width="24.140625" customWidth="1"/>
    <col min="2" max="2" width="40.42578125" style="40" customWidth="1"/>
    <col min="3" max="3" width="12" style="3" bestFit="1" customWidth="1"/>
    <col min="4" max="4" width="53.7109375" customWidth="1"/>
    <col min="5" max="5" width="13.85546875" customWidth="1"/>
    <col min="6" max="6" width="15.7109375" customWidth="1"/>
    <col min="7" max="7" width="20" bestFit="1" customWidth="1"/>
    <col min="8" max="8" width="25.5703125" customWidth="1"/>
    <col min="9" max="9" width="13.42578125" customWidth="1"/>
    <col min="10" max="10" width="17.85546875" customWidth="1"/>
    <col min="11" max="11" width="15.85546875" customWidth="1"/>
    <col min="12" max="12" width="11.42578125" bestFit="1" customWidth="1"/>
    <col min="13" max="13" width="45.7109375" customWidth="1"/>
  </cols>
  <sheetData>
    <row r="1" spans="1:13" ht="22.5" customHeight="1">
      <c r="A1" s="84" t="s">
        <v>246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6"/>
    </row>
    <row r="2" spans="1:13" ht="56.25" customHeight="1" thickBot="1">
      <c r="A2" s="87" t="s">
        <v>247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9"/>
    </row>
    <row r="3" spans="1:13" s="3" customFormat="1" ht="47.25" customHeight="1">
      <c r="A3" s="1" t="s">
        <v>0</v>
      </c>
      <c r="B3" s="38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47</v>
      </c>
      <c r="H3" s="2" t="s">
        <v>11</v>
      </c>
      <c r="I3" s="2" t="s">
        <v>6</v>
      </c>
      <c r="J3" s="2" t="s">
        <v>7</v>
      </c>
      <c r="K3" s="2" t="s">
        <v>8</v>
      </c>
      <c r="L3" s="2" t="s">
        <v>9</v>
      </c>
      <c r="M3" s="2" t="s">
        <v>10</v>
      </c>
    </row>
    <row r="4" spans="1:13" ht="165.75">
      <c r="A4" s="4" t="s">
        <v>12</v>
      </c>
      <c r="B4" s="18" t="s">
        <v>13</v>
      </c>
      <c r="C4" s="10" t="s">
        <v>15</v>
      </c>
      <c r="D4" s="5" t="s">
        <v>45</v>
      </c>
      <c r="E4" s="12">
        <v>44876</v>
      </c>
      <c r="F4" s="12">
        <v>45044</v>
      </c>
      <c r="G4" s="11" t="s">
        <v>16</v>
      </c>
      <c r="H4" s="6">
        <v>2373</v>
      </c>
      <c r="I4" s="8"/>
      <c r="J4" s="8"/>
      <c r="K4" s="15"/>
      <c r="L4" s="8"/>
      <c r="M4" s="16" t="s">
        <v>48</v>
      </c>
    </row>
    <row r="5" spans="1:13" ht="69.599999999999994" customHeight="1">
      <c r="A5" s="4" t="s">
        <v>12</v>
      </c>
      <c r="B5" s="18" t="s">
        <v>13</v>
      </c>
      <c r="C5" s="9" t="s">
        <v>17</v>
      </c>
      <c r="D5" s="7" t="s">
        <v>18</v>
      </c>
      <c r="E5" s="12">
        <v>45132</v>
      </c>
      <c r="F5" s="12">
        <v>45146</v>
      </c>
      <c r="G5" s="13">
        <f>14712129964+8620133838.14</f>
        <v>23332263802.139999</v>
      </c>
      <c r="H5" s="14">
        <v>921</v>
      </c>
      <c r="I5" s="8"/>
      <c r="J5" s="8"/>
      <c r="K5" s="15"/>
      <c r="L5" s="8"/>
      <c r="M5" s="8"/>
    </row>
    <row r="6" spans="1:13" ht="69.599999999999994" customHeight="1">
      <c r="A6" s="4" t="s">
        <v>12</v>
      </c>
      <c r="B6" s="18" t="s">
        <v>13</v>
      </c>
      <c r="C6" s="9" t="s">
        <v>19</v>
      </c>
      <c r="D6" s="7" t="s">
        <v>20</v>
      </c>
      <c r="E6" s="12">
        <v>45166</v>
      </c>
      <c r="F6" s="12">
        <v>45171</v>
      </c>
      <c r="G6" s="13">
        <v>5860452116.9099998</v>
      </c>
      <c r="H6" s="14">
        <v>1096</v>
      </c>
      <c r="I6" s="8"/>
      <c r="J6" s="8"/>
      <c r="K6" s="15"/>
      <c r="L6" s="8"/>
      <c r="M6" s="8"/>
    </row>
    <row r="7" spans="1:13" ht="69.599999999999994" customHeight="1">
      <c r="A7" s="4" t="s">
        <v>12</v>
      </c>
      <c r="B7" s="18" t="s">
        <v>13</v>
      </c>
      <c r="C7" s="9" t="s">
        <v>21</v>
      </c>
      <c r="D7" s="7" t="s">
        <v>22</v>
      </c>
      <c r="E7" s="12">
        <v>45195</v>
      </c>
      <c r="F7" s="12">
        <v>45200</v>
      </c>
      <c r="G7" s="13">
        <v>1725759860</v>
      </c>
      <c r="H7" s="14">
        <v>1031</v>
      </c>
      <c r="I7" s="8"/>
      <c r="J7" s="8"/>
      <c r="K7" s="15"/>
      <c r="L7" s="8"/>
      <c r="M7" s="8"/>
    </row>
    <row r="8" spans="1:13" ht="69.599999999999994" customHeight="1">
      <c r="A8" s="4" t="s">
        <v>12</v>
      </c>
      <c r="B8" s="18" t="s">
        <v>13</v>
      </c>
      <c r="C8" s="9" t="s">
        <v>23</v>
      </c>
      <c r="D8" s="7" t="s">
        <v>25</v>
      </c>
      <c r="E8" s="12">
        <v>45201</v>
      </c>
      <c r="F8" s="12">
        <v>45229</v>
      </c>
      <c r="G8" s="13">
        <v>106523785</v>
      </c>
      <c r="H8" s="14">
        <v>1096</v>
      </c>
      <c r="I8" s="8"/>
      <c r="J8" s="8"/>
      <c r="K8" s="15"/>
      <c r="L8" s="8"/>
      <c r="M8" s="8"/>
    </row>
    <row r="9" spans="1:13" ht="69.599999999999994" customHeight="1">
      <c r="A9" s="4" t="s">
        <v>12</v>
      </c>
      <c r="B9" s="18" t="s">
        <v>13</v>
      </c>
      <c r="C9" s="9" t="s">
        <v>24</v>
      </c>
      <c r="D9" s="7" t="s">
        <v>26</v>
      </c>
      <c r="E9" s="12">
        <v>45216</v>
      </c>
      <c r="F9" s="12">
        <v>45251</v>
      </c>
      <c r="G9" s="13">
        <v>6104632088</v>
      </c>
      <c r="H9" s="14">
        <v>891</v>
      </c>
      <c r="I9" s="12">
        <v>45478</v>
      </c>
      <c r="J9" s="13">
        <v>1519434467</v>
      </c>
      <c r="K9" s="15"/>
      <c r="L9" s="8"/>
      <c r="M9" s="8"/>
    </row>
    <row r="10" spans="1:13" ht="69.599999999999994" customHeight="1">
      <c r="A10" s="4" t="s">
        <v>12</v>
      </c>
      <c r="B10" s="18" t="s">
        <v>13</v>
      </c>
      <c r="C10" s="9" t="s">
        <v>27</v>
      </c>
      <c r="D10" s="7" t="s">
        <v>28</v>
      </c>
      <c r="E10" s="12">
        <v>45282</v>
      </c>
      <c r="F10" s="12">
        <v>45362</v>
      </c>
      <c r="G10" s="13">
        <v>27898532961</v>
      </c>
      <c r="H10" s="14">
        <v>579</v>
      </c>
      <c r="I10" s="12"/>
      <c r="J10" s="8"/>
      <c r="K10" s="15"/>
      <c r="L10" s="8"/>
      <c r="M10" s="8"/>
    </row>
    <row r="11" spans="1:13" ht="69.599999999999994" customHeight="1">
      <c r="A11" s="4" t="s">
        <v>12</v>
      </c>
      <c r="B11" s="18" t="s">
        <v>13</v>
      </c>
      <c r="C11" s="9" t="s">
        <v>29</v>
      </c>
      <c r="D11" s="7" t="s">
        <v>30</v>
      </c>
      <c r="E11" s="12">
        <v>45287</v>
      </c>
      <c r="F11" s="12">
        <v>45362</v>
      </c>
      <c r="G11" s="13">
        <v>24759301703</v>
      </c>
      <c r="H11" s="14" t="s">
        <v>31</v>
      </c>
      <c r="I11" s="8"/>
      <c r="J11" s="8"/>
      <c r="K11" s="15"/>
      <c r="L11" s="8"/>
      <c r="M11" s="8"/>
    </row>
    <row r="12" spans="1:13" ht="69.599999999999994" customHeight="1">
      <c r="A12" s="4" t="s">
        <v>12</v>
      </c>
      <c r="B12" s="18" t="s">
        <v>13</v>
      </c>
      <c r="C12" s="9" t="s">
        <v>32</v>
      </c>
      <c r="D12" s="7" t="s">
        <v>33</v>
      </c>
      <c r="E12" s="12">
        <v>45504</v>
      </c>
      <c r="F12" s="12">
        <v>45558</v>
      </c>
      <c r="G12" s="13">
        <v>1414716353.05</v>
      </c>
      <c r="H12" s="14" t="s">
        <v>34</v>
      </c>
      <c r="I12" s="8"/>
      <c r="J12" s="8"/>
      <c r="K12" s="15"/>
      <c r="L12" s="8"/>
      <c r="M12" s="8"/>
    </row>
    <row r="13" spans="1:13" ht="69.599999999999994" customHeight="1">
      <c r="A13" s="4" t="s">
        <v>12</v>
      </c>
      <c r="B13" s="18" t="s">
        <v>13</v>
      </c>
      <c r="C13" s="9" t="s">
        <v>35</v>
      </c>
      <c r="D13" s="7" t="s">
        <v>33</v>
      </c>
      <c r="E13" s="12">
        <v>45504</v>
      </c>
      <c r="F13" s="12">
        <v>45539</v>
      </c>
      <c r="G13" s="13">
        <v>1133370050.04</v>
      </c>
      <c r="H13" s="14" t="s">
        <v>34</v>
      </c>
      <c r="I13" s="8"/>
      <c r="J13" s="8"/>
      <c r="K13" s="15"/>
      <c r="L13" s="8"/>
      <c r="M13" s="8"/>
    </row>
    <row r="14" spans="1:13" ht="69.599999999999994" customHeight="1">
      <c r="A14" s="4" t="s">
        <v>12</v>
      </c>
      <c r="B14" s="18" t="s">
        <v>13</v>
      </c>
      <c r="C14" s="9" t="s">
        <v>36</v>
      </c>
      <c r="D14" s="7" t="s">
        <v>33</v>
      </c>
      <c r="E14" s="12">
        <v>45504</v>
      </c>
      <c r="F14" s="12">
        <v>45544</v>
      </c>
      <c r="G14" s="13">
        <v>1359054548.28</v>
      </c>
      <c r="H14" s="14" t="s">
        <v>34</v>
      </c>
      <c r="I14" s="8"/>
      <c r="J14" s="8"/>
      <c r="K14" s="15"/>
      <c r="L14" s="8"/>
      <c r="M14" s="8"/>
    </row>
    <row r="15" spans="1:13" ht="69.599999999999994" customHeight="1">
      <c r="A15" s="4" t="s">
        <v>12</v>
      </c>
      <c r="B15" s="18" t="s">
        <v>13</v>
      </c>
      <c r="C15" s="9" t="s">
        <v>37</v>
      </c>
      <c r="D15" s="7" t="s">
        <v>33</v>
      </c>
      <c r="E15" s="12">
        <v>45504</v>
      </c>
      <c r="F15" s="12">
        <v>45539</v>
      </c>
      <c r="G15" s="13">
        <v>2832905633</v>
      </c>
      <c r="H15" s="14" t="s">
        <v>34</v>
      </c>
      <c r="I15" s="8"/>
      <c r="J15" s="8"/>
      <c r="K15" s="15"/>
      <c r="L15" s="8"/>
      <c r="M15" s="8"/>
    </row>
    <row r="16" spans="1:13" ht="69.599999999999994" customHeight="1">
      <c r="A16" s="4" t="s">
        <v>12</v>
      </c>
      <c r="B16" s="18" t="s">
        <v>13</v>
      </c>
      <c r="C16" s="9" t="s">
        <v>38</v>
      </c>
      <c r="D16" s="7" t="s">
        <v>33</v>
      </c>
      <c r="E16" s="12">
        <v>45503</v>
      </c>
      <c r="F16" s="12">
        <v>45506</v>
      </c>
      <c r="G16" s="13">
        <v>25867113098.119999</v>
      </c>
      <c r="H16" s="14" t="s">
        <v>34</v>
      </c>
      <c r="I16" s="8"/>
      <c r="J16" s="8"/>
      <c r="K16" s="15"/>
      <c r="L16" s="8"/>
      <c r="M16" s="8"/>
    </row>
    <row r="17" spans="1:13" ht="69.599999999999994" customHeight="1">
      <c r="A17" s="4" t="s">
        <v>12</v>
      </c>
      <c r="B17" s="18" t="s">
        <v>13</v>
      </c>
      <c r="C17" s="9" t="s">
        <v>39</v>
      </c>
      <c r="D17" s="7" t="s">
        <v>40</v>
      </c>
      <c r="E17" s="12">
        <v>45517</v>
      </c>
      <c r="F17" s="12">
        <v>45536</v>
      </c>
      <c r="G17" s="13">
        <v>7882639545.6000004</v>
      </c>
      <c r="H17" s="14">
        <v>1094</v>
      </c>
      <c r="I17" s="8"/>
      <c r="J17" s="8"/>
      <c r="K17" s="15"/>
      <c r="L17" s="8"/>
      <c r="M17" s="8"/>
    </row>
    <row r="18" spans="1:13" ht="69.599999999999994" customHeight="1">
      <c r="A18" s="4" t="s">
        <v>12</v>
      </c>
      <c r="B18" s="18" t="s">
        <v>13</v>
      </c>
      <c r="C18" s="9" t="s">
        <v>41</v>
      </c>
      <c r="D18" s="7" t="s">
        <v>42</v>
      </c>
      <c r="E18" s="12">
        <v>45587</v>
      </c>
      <c r="F18" s="12">
        <v>45597</v>
      </c>
      <c r="G18" s="13">
        <v>4086893671.4000001</v>
      </c>
      <c r="H18" s="14" t="s">
        <v>43</v>
      </c>
      <c r="I18" s="8"/>
      <c r="J18" s="8"/>
      <c r="K18" s="15"/>
      <c r="L18" s="8"/>
      <c r="M18" s="8"/>
    </row>
    <row r="19" spans="1:13" ht="69.599999999999994" customHeight="1">
      <c r="A19" s="4" t="s">
        <v>12</v>
      </c>
      <c r="B19" s="18" t="s">
        <v>13</v>
      </c>
      <c r="C19" s="9" t="s">
        <v>44</v>
      </c>
      <c r="D19" s="7" t="s">
        <v>14</v>
      </c>
      <c r="E19" s="12" t="s">
        <v>46</v>
      </c>
      <c r="F19" s="12">
        <v>45645</v>
      </c>
      <c r="G19" s="13">
        <v>508441106</v>
      </c>
      <c r="H19" s="14">
        <v>1095</v>
      </c>
      <c r="I19" s="8"/>
      <c r="J19" s="8"/>
      <c r="K19" s="15"/>
      <c r="L19" s="8"/>
      <c r="M19" s="8"/>
    </row>
    <row r="20" spans="1:13" ht="69.599999999999994" customHeight="1">
      <c r="A20" s="4" t="s">
        <v>12</v>
      </c>
      <c r="B20" s="18" t="s">
        <v>13</v>
      </c>
      <c r="C20" s="9" t="s">
        <v>49</v>
      </c>
      <c r="D20" s="7" t="s">
        <v>50</v>
      </c>
      <c r="E20" s="12">
        <v>45929</v>
      </c>
      <c r="F20" s="12">
        <v>45929</v>
      </c>
      <c r="G20" s="13">
        <v>5705652205.8000002</v>
      </c>
      <c r="H20" s="14">
        <v>700</v>
      </c>
      <c r="I20" s="8"/>
      <c r="J20" s="8"/>
      <c r="K20" s="15"/>
      <c r="L20" s="8"/>
      <c r="M20" s="8"/>
    </row>
    <row r="21" spans="1:13" ht="38.25">
      <c r="A21" s="4" t="s">
        <v>12</v>
      </c>
      <c r="B21" s="39" t="s">
        <v>55</v>
      </c>
      <c r="C21" s="17" t="s">
        <v>51</v>
      </c>
      <c r="D21" s="18" t="s">
        <v>52</v>
      </c>
      <c r="E21" s="19">
        <v>45237</v>
      </c>
      <c r="F21" s="20">
        <v>45273</v>
      </c>
      <c r="G21" s="21">
        <v>24351597453</v>
      </c>
      <c r="H21" s="22" t="s">
        <v>53</v>
      </c>
      <c r="I21" s="8"/>
      <c r="J21" s="8"/>
      <c r="K21" s="20">
        <v>45637</v>
      </c>
      <c r="L21" s="22" t="s">
        <v>54</v>
      </c>
      <c r="M21" s="8"/>
    </row>
    <row r="22" spans="1:13" ht="63.75" customHeight="1">
      <c r="A22" s="4" t="s">
        <v>12</v>
      </c>
      <c r="B22" s="39" t="s">
        <v>64</v>
      </c>
      <c r="C22" s="22" t="s">
        <v>56</v>
      </c>
      <c r="D22" s="24" t="s">
        <v>65</v>
      </c>
      <c r="E22" s="32">
        <v>45713</v>
      </c>
      <c r="F22" s="20">
        <v>45722</v>
      </c>
      <c r="G22" s="25">
        <v>36909421</v>
      </c>
      <c r="H22" s="26" t="s">
        <v>73</v>
      </c>
      <c r="I22" s="34">
        <v>45909</v>
      </c>
      <c r="J22" s="33">
        <f>17108730+1496440</f>
        <v>18605170</v>
      </c>
      <c r="K22" s="8"/>
      <c r="L22" s="8"/>
      <c r="M22" s="35" t="s">
        <v>79</v>
      </c>
    </row>
    <row r="23" spans="1:13" ht="51">
      <c r="A23" s="4" t="s">
        <v>12</v>
      </c>
      <c r="B23" s="39" t="s">
        <v>64</v>
      </c>
      <c r="C23" s="22" t="s">
        <v>57</v>
      </c>
      <c r="D23" s="24" t="s">
        <v>66</v>
      </c>
      <c r="E23" s="19">
        <v>45715</v>
      </c>
      <c r="F23" s="20">
        <v>45742</v>
      </c>
      <c r="G23" s="25">
        <v>5104487</v>
      </c>
      <c r="H23" s="26" t="s">
        <v>73</v>
      </c>
      <c r="I23" s="29"/>
      <c r="J23" s="30"/>
      <c r="K23" s="8"/>
      <c r="L23" s="8"/>
      <c r="M23" s="8"/>
    </row>
    <row r="24" spans="1:13" ht="63.75">
      <c r="A24" s="4" t="s">
        <v>12</v>
      </c>
      <c r="B24" s="39" t="s">
        <v>64</v>
      </c>
      <c r="C24" s="22" t="s">
        <v>58</v>
      </c>
      <c r="D24" s="24" t="s">
        <v>67</v>
      </c>
      <c r="E24" s="19">
        <v>45751</v>
      </c>
      <c r="F24" s="20">
        <v>45768</v>
      </c>
      <c r="G24" s="25">
        <v>358740335</v>
      </c>
      <c r="H24" s="26" t="s">
        <v>74</v>
      </c>
      <c r="I24" s="36" t="s">
        <v>81</v>
      </c>
      <c r="J24" s="37" t="s">
        <v>82</v>
      </c>
      <c r="K24" s="8"/>
      <c r="L24" s="8"/>
      <c r="M24" s="35" t="s">
        <v>80</v>
      </c>
    </row>
    <row r="25" spans="1:13" ht="58.5" customHeight="1">
      <c r="A25" s="4" t="s">
        <v>12</v>
      </c>
      <c r="B25" s="39" t="s">
        <v>64</v>
      </c>
      <c r="C25" s="22" t="s">
        <v>59</v>
      </c>
      <c r="D25" s="24" t="s">
        <v>68</v>
      </c>
      <c r="E25" s="19">
        <v>45771</v>
      </c>
      <c r="F25" s="20">
        <v>45783</v>
      </c>
      <c r="G25" s="25">
        <v>162067715</v>
      </c>
      <c r="H25" s="26" t="s">
        <v>75</v>
      </c>
      <c r="I25" s="27"/>
      <c r="J25" s="28"/>
      <c r="K25" s="8"/>
      <c r="L25" s="8"/>
      <c r="M25" s="8"/>
    </row>
    <row r="26" spans="1:13" ht="51">
      <c r="A26" s="4" t="s">
        <v>12</v>
      </c>
      <c r="B26" s="39" t="s">
        <v>64</v>
      </c>
      <c r="C26" s="22" t="s">
        <v>60</v>
      </c>
      <c r="D26" s="24" t="s">
        <v>69</v>
      </c>
      <c r="E26" s="19">
        <v>45805</v>
      </c>
      <c r="F26" s="20">
        <v>45821</v>
      </c>
      <c r="G26" s="25">
        <v>32077296</v>
      </c>
      <c r="H26" s="26" t="s">
        <v>73</v>
      </c>
      <c r="I26" s="31"/>
      <c r="J26" s="28"/>
      <c r="K26" s="8"/>
      <c r="L26" s="8"/>
      <c r="M26" s="8"/>
    </row>
    <row r="27" spans="1:13" ht="63.75">
      <c r="A27" s="4" t="s">
        <v>12</v>
      </c>
      <c r="B27" s="39" t="s">
        <v>64</v>
      </c>
      <c r="C27" s="22" t="s">
        <v>61</v>
      </c>
      <c r="D27" s="24" t="s">
        <v>70</v>
      </c>
      <c r="E27" s="19">
        <v>45863</v>
      </c>
      <c r="F27" s="20">
        <v>45880</v>
      </c>
      <c r="G27" s="25">
        <v>549407714</v>
      </c>
      <c r="H27" s="26" t="s">
        <v>76</v>
      </c>
      <c r="I27" s="34">
        <v>45923</v>
      </c>
      <c r="J27" s="33">
        <v>207280219</v>
      </c>
      <c r="K27" s="8"/>
      <c r="L27" s="8"/>
      <c r="M27" s="8"/>
    </row>
    <row r="28" spans="1:13" ht="38.25">
      <c r="A28" s="4" t="s">
        <v>12</v>
      </c>
      <c r="B28" s="39" t="s">
        <v>64</v>
      </c>
      <c r="C28" s="22" t="s">
        <v>62</v>
      </c>
      <c r="D28" s="24" t="s">
        <v>71</v>
      </c>
      <c r="E28" s="19">
        <v>45887</v>
      </c>
      <c r="F28" s="20">
        <v>45901</v>
      </c>
      <c r="G28" s="25">
        <v>249287106</v>
      </c>
      <c r="H28" s="26" t="s">
        <v>77</v>
      </c>
      <c r="I28" s="31"/>
      <c r="J28" s="28"/>
      <c r="K28" s="8"/>
      <c r="L28" s="8"/>
      <c r="M28" s="8"/>
    </row>
    <row r="29" spans="1:13" ht="63.75">
      <c r="A29" s="4" t="s">
        <v>12</v>
      </c>
      <c r="B29" s="39" t="s">
        <v>64</v>
      </c>
      <c r="C29" s="22" t="s">
        <v>63</v>
      </c>
      <c r="D29" s="24" t="s">
        <v>72</v>
      </c>
      <c r="E29" s="19">
        <v>45863</v>
      </c>
      <c r="F29" s="20">
        <v>45868</v>
      </c>
      <c r="G29" s="25">
        <v>713778077</v>
      </c>
      <c r="H29" s="26" t="s">
        <v>78</v>
      </c>
      <c r="I29" s="31"/>
      <c r="J29" s="28"/>
      <c r="K29" s="8"/>
      <c r="L29" s="8"/>
      <c r="M29" s="8"/>
    </row>
    <row r="30" spans="1:13" ht="51">
      <c r="A30" s="90" t="s">
        <v>83</v>
      </c>
      <c r="B30" s="91" t="s">
        <v>84</v>
      </c>
      <c r="C30" s="92" t="s">
        <v>85</v>
      </c>
      <c r="D30" s="93" t="s">
        <v>86</v>
      </c>
      <c r="E30" s="20">
        <v>45649</v>
      </c>
      <c r="F30" s="20">
        <v>45652</v>
      </c>
      <c r="G30" s="94">
        <v>17642106725</v>
      </c>
      <c r="H30" s="22">
        <v>300</v>
      </c>
      <c r="I30" s="95">
        <v>0</v>
      </c>
      <c r="J30" s="95">
        <v>0</v>
      </c>
      <c r="K30" s="95">
        <v>0</v>
      </c>
      <c r="L30" s="95">
        <v>0</v>
      </c>
      <c r="M30" s="96" t="s">
        <v>87</v>
      </c>
    </row>
    <row r="31" spans="1:13" ht="38.25">
      <c r="A31" s="90" t="s">
        <v>83</v>
      </c>
      <c r="B31" s="91" t="s">
        <v>84</v>
      </c>
      <c r="C31" s="92" t="s">
        <v>88</v>
      </c>
      <c r="D31" s="97" t="s">
        <v>89</v>
      </c>
      <c r="E31" s="98">
        <v>45905</v>
      </c>
      <c r="F31" s="98">
        <v>45923</v>
      </c>
      <c r="G31" s="94">
        <v>317514404</v>
      </c>
      <c r="H31" s="99">
        <v>90</v>
      </c>
      <c r="I31" s="95">
        <v>0</v>
      </c>
      <c r="J31" s="95">
        <v>0</v>
      </c>
      <c r="K31" s="95">
        <v>0</v>
      </c>
      <c r="L31" s="95">
        <v>0</v>
      </c>
      <c r="M31" s="100"/>
    </row>
    <row r="32" spans="1:13" ht="76.5">
      <c r="A32" s="90" t="s">
        <v>83</v>
      </c>
      <c r="B32" s="91" t="s">
        <v>90</v>
      </c>
      <c r="C32" s="92" t="s">
        <v>91</v>
      </c>
      <c r="D32" s="93" t="s">
        <v>92</v>
      </c>
      <c r="E32" s="20">
        <v>45602</v>
      </c>
      <c r="F32" s="20">
        <v>45602</v>
      </c>
      <c r="G32" s="94">
        <v>1669836653</v>
      </c>
      <c r="H32" s="22">
        <v>60</v>
      </c>
      <c r="I32" s="101">
        <v>45642</v>
      </c>
      <c r="J32" s="102">
        <v>440151191</v>
      </c>
      <c r="K32" s="22" t="s">
        <v>93</v>
      </c>
      <c r="L32" s="22">
        <v>225</v>
      </c>
      <c r="M32" s="96" t="s">
        <v>94</v>
      </c>
    </row>
    <row r="33" spans="1:13" ht="54" customHeight="1">
      <c r="A33" s="41" t="s">
        <v>95</v>
      </c>
      <c r="B33" s="42" t="s">
        <v>96</v>
      </c>
      <c r="C33" s="43" t="s">
        <v>97</v>
      </c>
      <c r="D33" s="44" t="s">
        <v>98</v>
      </c>
      <c r="E33" s="45">
        <v>45840</v>
      </c>
      <c r="F33" s="46">
        <v>45846</v>
      </c>
      <c r="G33" s="47">
        <v>34755516437</v>
      </c>
      <c r="H33" s="43">
        <v>730</v>
      </c>
      <c r="I33" s="48"/>
      <c r="J33" s="49"/>
      <c r="K33" s="49"/>
      <c r="L33" s="50"/>
      <c r="M33" s="51" t="s">
        <v>99</v>
      </c>
    </row>
    <row r="34" spans="1:13" ht="45.75" customHeight="1">
      <c r="A34" s="41" t="s">
        <v>95</v>
      </c>
      <c r="B34" s="42" t="s">
        <v>96</v>
      </c>
      <c r="C34" s="43" t="s">
        <v>100</v>
      </c>
      <c r="D34" s="44" t="s">
        <v>101</v>
      </c>
      <c r="E34" s="52">
        <v>45840</v>
      </c>
      <c r="F34" s="46">
        <v>45847</v>
      </c>
      <c r="G34" s="47">
        <v>15749750001</v>
      </c>
      <c r="H34" s="43">
        <v>360</v>
      </c>
      <c r="I34" s="41"/>
      <c r="J34" s="41"/>
      <c r="K34" s="41"/>
      <c r="L34" s="41"/>
      <c r="M34" s="51" t="s">
        <v>99</v>
      </c>
    </row>
    <row r="35" spans="1:13" ht="25.5">
      <c r="A35" s="41" t="s">
        <v>102</v>
      </c>
      <c r="B35" s="42" t="s">
        <v>96</v>
      </c>
      <c r="C35" s="43" t="s">
        <v>103</v>
      </c>
      <c r="D35" s="44" t="s">
        <v>104</v>
      </c>
      <c r="E35" s="45">
        <v>45852</v>
      </c>
      <c r="F35" s="46">
        <v>45869</v>
      </c>
      <c r="G35" s="47">
        <v>479830112.38999999</v>
      </c>
      <c r="H35" s="43">
        <v>150</v>
      </c>
      <c r="I35" s="48"/>
      <c r="J35" s="49"/>
      <c r="K35" s="49"/>
      <c r="L35" s="50"/>
      <c r="M35" s="51" t="s">
        <v>99</v>
      </c>
    </row>
    <row r="36" spans="1:13" ht="65.25" customHeight="1">
      <c r="A36" s="41" t="s">
        <v>102</v>
      </c>
      <c r="B36" s="42" t="s">
        <v>96</v>
      </c>
      <c r="C36" s="43" t="s">
        <v>105</v>
      </c>
      <c r="D36" s="44" t="s">
        <v>106</v>
      </c>
      <c r="E36" s="45">
        <v>45866</v>
      </c>
      <c r="F36" s="46">
        <v>45915</v>
      </c>
      <c r="G36" s="47">
        <v>60937777556</v>
      </c>
      <c r="H36" s="43">
        <v>457</v>
      </c>
      <c r="I36" s="48"/>
      <c r="J36" s="49"/>
      <c r="K36" s="49"/>
      <c r="L36" s="50"/>
      <c r="M36" s="51" t="s">
        <v>99</v>
      </c>
    </row>
    <row r="37" spans="1:13" ht="51">
      <c r="A37" s="41" t="s">
        <v>102</v>
      </c>
      <c r="B37" s="42" t="s">
        <v>96</v>
      </c>
      <c r="C37" s="43" t="s">
        <v>107</v>
      </c>
      <c r="D37" s="44" t="s">
        <v>108</v>
      </c>
      <c r="E37" s="45">
        <v>45869</v>
      </c>
      <c r="F37" s="46">
        <v>45910</v>
      </c>
      <c r="G37" s="47">
        <v>3994265308</v>
      </c>
      <c r="H37" s="43">
        <v>760</v>
      </c>
      <c r="I37" s="48"/>
      <c r="J37" s="49"/>
      <c r="K37" s="49"/>
      <c r="L37" s="50"/>
      <c r="M37" s="51" t="s">
        <v>99</v>
      </c>
    </row>
    <row r="38" spans="1:13" ht="63.75">
      <c r="A38" s="41" t="s">
        <v>102</v>
      </c>
      <c r="B38" s="42" t="s">
        <v>96</v>
      </c>
      <c r="C38" s="43" t="s">
        <v>109</v>
      </c>
      <c r="D38" s="44" t="s">
        <v>110</v>
      </c>
      <c r="E38" s="45">
        <v>45873</v>
      </c>
      <c r="F38" s="46">
        <v>45901</v>
      </c>
      <c r="G38" s="47">
        <v>1446673557</v>
      </c>
      <c r="H38" s="43">
        <v>91</v>
      </c>
      <c r="I38" s="48"/>
      <c r="J38" s="49"/>
      <c r="K38" s="49"/>
      <c r="L38" s="50"/>
      <c r="M38" s="51" t="s">
        <v>99</v>
      </c>
    </row>
    <row r="39" spans="1:13" ht="55.5" customHeight="1">
      <c r="A39" s="41" t="s">
        <v>102</v>
      </c>
      <c r="B39" s="42" t="s">
        <v>96</v>
      </c>
      <c r="C39" s="43" t="s">
        <v>111</v>
      </c>
      <c r="D39" s="44" t="s">
        <v>112</v>
      </c>
      <c r="E39" s="45">
        <v>45883</v>
      </c>
      <c r="F39" s="46">
        <v>45901</v>
      </c>
      <c r="G39" s="47">
        <v>59936532183</v>
      </c>
      <c r="H39" s="43">
        <v>426</v>
      </c>
      <c r="I39" s="48"/>
      <c r="J39" s="49"/>
      <c r="K39" s="49"/>
      <c r="L39" s="50"/>
      <c r="M39" s="51" t="s">
        <v>99</v>
      </c>
    </row>
    <row r="40" spans="1:13">
      <c r="A40" s="41" t="s">
        <v>102</v>
      </c>
      <c r="B40" s="42" t="s">
        <v>96</v>
      </c>
      <c r="C40" s="43" t="s">
        <v>113</v>
      </c>
      <c r="D40" s="44" t="s">
        <v>114</v>
      </c>
      <c r="E40" s="45">
        <v>45883</v>
      </c>
      <c r="F40" s="46">
        <v>45929</v>
      </c>
      <c r="G40" s="47">
        <v>48971440235</v>
      </c>
      <c r="H40" s="43">
        <v>250</v>
      </c>
      <c r="I40" s="48"/>
      <c r="J40" s="49"/>
      <c r="K40" s="49"/>
      <c r="L40" s="50"/>
      <c r="M40" s="51" t="s">
        <v>99</v>
      </c>
    </row>
    <row r="41" spans="1:13" ht="27" customHeight="1">
      <c r="A41" s="41" t="s">
        <v>102</v>
      </c>
      <c r="B41" s="42" t="s">
        <v>96</v>
      </c>
      <c r="C41" s="43" t="s">
        <v>115</v>
      </c>
      <c r="D41" s="44" t="s">
        <v>116</v>
      </c>
      <c r="E41" s="45">
        <v>45912</v>
      </c>
      <c r="F41" s="46">
        <v>45916</v>
      </c>
      <c r="G41" s="47">
        <v>5511797172</v>
      </c>
      <c r="H41" s="43">
        <v>300</v>
      </c>
      <c r="I41" s="48"/>
      <c r="J41" s="49"/>
      <c r="K41" s="49"/>
      <c r="L41" s="50"/>
      <c r="M41" s="51" t="s">
        <v>99</v>
      </c>
    </row>
    <row r="42" spans="1:13" ht="27.75" customHeight="1">
      <c r="A42" s="41" t="s">
        <v>117</v>
      </c>
      <c r="B42" s="42" t="s">
        <v>96</v>
      </c>
      <c r="C42" s="43" t="s">
        <v>118</v>
      </c>
      <c r="D42" s="44" t="s">
        <v>119</v>
      </c>
      <c r="E42" s="45">
        <v>45901</v>
      </c>
      <c r="F42" s="46">
        <v>45912</v>
      </c>
      <c r="G42" s="47">
        <v>1797277779</v>
      </c>
      <c r="H42" s="43">
        <v>365</v>
      </c>
      <c r="I42" s="48"/>
      <c r="J42" s="49"/>
      <c r="K42" s="49"/>
      <c r="L42" s="50"/>
      <c r="M42" s="51" t="s">
        <v>99</v>
      </c>
    </row>
    <row r="43" spans="1:13" ht="38.25">
      <c r="A43" s="41" t="s">
        <v>95</v>
      </c>
      <c r="B43" s="42" t="s">
        <v>96</v>
      </c>
      <c r="C43" s="43" t="s">
        <v>120</v>
      </c>
      <c r="D43" s="44" t="s">
        <v>121</v>
      </c>
      <c r="E43" s="46">
        <v>44093</v>
      </c>
      <c r="F43" s="46">
        <v>44159</v>
      </c>
      <c r="G43" s="53">
        <v>68148731810</v>
      </c>
      <c r="H43" s="54">
        <v>1095</v>
      </c>
      <c r="I43" s="55">
        <v>45868</v>
      </c>
      <c r="J43" s="53">
        <v>601267778.55999994</v>
      </c>
      <c r="K43" s="46">
        <v>45868</v>
      </c>
      <c r="L43" s="56">
        <v>108</v>
      </c>
      <c r="M43" s="51"/>
    </row>
    <row r="44" spans="1:13" ht="38.25">
      <c r="A44" s="41" t="s">
        <v>95</v>
      </c>
      <c r="B44" s="42" t="s">
        <v>96</v>
      </c>
      <c r="C44" s="43" t="s">
        <v>122</v>
      </c>
      <c r="D44" s="44" t="s">
        <v>123</v>
      </c>
      <c r="E44" s="46">
        <v>44518</v>
      </c>
      <c r="F44" s="46">
        <v>44599</v>
      </c>
      <c r="G44" s="53">
        <v>19302524926</v>
      </c>
      <c r="H44" s="54">
        <v>450</v>
      </c>
      <c r="I44" s="46">
        <v>45842</v>
      </c>
      <c r="J44" s="53">
        <v>510473534</v>
      </c>
      <c r="K44" s="46">
        <v>45842</v>
      </c>
      <c r="L44" s="56">
        <v>71</v>
      </c>
      <c r="M44" s="8"/>
    </row>
    <row r="45" spans="1:13" ht="51">
      <c r="A45" s="41" t="s">
        <v>95</v>
      </c>
      <c r="B45" s="42" t="s">
        <v>96</v>
      </c>
      <c r="C45" s="43" t="s">
        <v>124</v>
      </c>
      <c r="D45" s="44" t="s">
        <v>125</v>
      </c>
      <c r="E45" s="46">
        <v>44573</v>
      </c>
      <c r="F45" s="46">
        <v>44627</v>
      </c>
      <c r="G45" s="53">
        <v>139059370807</v>
      </c>
      <c r="H45" s="54">
        <v>900</v>
      </c>
      <c r="I45" s="55">
        <v>45853</v>
      </c>
      <c r="J45" s="53">
        <v>1545384986</v>
      </c>
      <c r="K45" s="46"/>
      <c r="L45" s="56"/>
      <c r="M45" s="51"/>
    </row>
    <row r="46" spans="1:13" ht="25.5">
      <c r="A46" s="41" t="s">
        <v>102</v>
      </c>
      <c r="B46" s="42" t="s">
        <v>96</v>
      </c>
      <c r="C46" s="43" t="s">
        <v>126</v>
      </c>
      <c r="D46" s="44" t="s">
        <v>127</v>
      </c>
      <c r="E46" s="46">
        <v>44894</v>
      </c>
      <c r="F46" s="46">
        <v>44925</v>
      </c>
      <c r="G46" s="53">
        <v>19000000000</v>
      </c>
      <c r="H46" s="54">
        <v>1095</v>
      </c>
      <c r="I46" s="55">
        <v>45862</v>
      </c>
      <c r="J46" s="53">
        <v>2600012894</v>
      </c>
      <c r="K46" s="55"/>
      <c r="L46" s="56"/>
      <c r="M46" s="51"/>
    </row>
    <row r="47" spans="1:13" ht="25.5">
      <c r="A47" s="41" t="s">
        <v>102</v>
      </c>
      <c r="B47" s="42" t="s">
        <v>96</v>
      </c>
      <c r="C47" s="43" t="s">
        <v>128</v>
      </c>
      <c r="D47" s="44" t="s">
        <v>129</v>
      </c>
      <c r="E47" s="46">
        <v>44894</v>
      </c>
      <c r="F47" s="46">
        <v>44925</v>
      </c>
      <c r="G47" s="53">
        <v>7000000000</v>
      </c>
      <c r="H47" s="54">
        <v>1095</v>
      </c>
      <c r="I47" s="46">
        <v>45903</v>
      </c>
      <c r="J47" s="53">
        <v>2073357872.5999999</v>
      </c>
      <c r="K47" s="55"/>
      <c r="L47" s="56"/>
      <c r="M47" s="51"/>
    </row>
    <row r="48" spans="1:13" ht="48" customHeight="1">
      <c r="A48" s="41" t="s">
        <v>95</v>
      </c>
      <c r="B48" s="42" t="s">
        <v>96</v>
      </c>
      <c r="C48" s="57" t="s">
        <v>130</v>
      </c>
      <c r="D48" s="44" t="s">
        <v>131</v>
      </c>
      <c r="E48" s="46">
        <v>45036</v>
      </c>
      <c r="F48" s="46">
        <v>45056</v>
      </c>
      <c r="G48" s="53">
        <v>29504362680</v>
      </c>
      <c r="H48" s="54">
        <v>730</v>
      </c>
      <c r="I48" s="46">
        <v>45845</v>
      </c>
      <c r="J48" s="53">
        <v>1878949049.0899999</v>
      </c>
      <c r="K48" s="46"/>
      <c r="L48" s="56"/>
      <c r="M48" s="58"/>
    </row>
    <row r="49" spans="1:13" ht="25.5">
      <c r="A49" s="41" t="s">
        <v>117</v>
      </c>
      <c r="B49" s="42" t="s">
        <v>96</v>
      </c>
      <c r="C49" s="43" t="s">
        <v>132</v>
      </c>
      <c r="D49" s="44" t="s">
        <v>133</v>
      </c>
      <c r="E49" s="46">
        <v>45079</v>
      </c>
      <c r="F49" s="46">
        <v>45106</v>
      </c>
      <c r="G49" s="53">
        <v>10248873953</v>
      </c>
      <c r="H49" s="54">
        <v>300</v>
      </c>
      <c r="I49" s="46"/>
      <c r="J49" s="53"/>
      <c r="K49" s="46">
        <v>45859</v>
      </c>
      <c r="L49" s="56">
        <v>60</v>
      </c>
      <c r="M49" s="51"/>
    </row>
    <row r="50" spans="1:13" ht="51">
      <c r="A50" s="41" t="s">
        <v>102</v>
      </c>
      <c r="B50" s="42" t="s">
        <v>96</v>
      </c>
      <c r="C50" s="43" t="s">
        <v>134</v>
      </c>
      <c r="D50" s="44" t="s">
        <v>135</v>
      </c>
      <c r="E50" s="46">
        <v>45125</v>
      </c>
      <c r="F50" s="46">
        <v>45139</v>
      </c>
      <c r="G50" s="53">
        <v>41200000000</v>
      </c>
      <c r="H50" s="54">
        <v>730</v>
      </c>
      <c r="I50" s="46"/>
      <c r="J50" s="53"/>
      <c r="K50" s="46">
        <v>45856</v>
      </c>
      <c r="L50" s="56">
        <v>33</v>
      </c>
      <c r="M50" s="51"/>
    </row>
    <row r="51" spans="1:13" ht="38.25">
      <c r="A51" s="41" t="s">
        <v>95</v>
      </c>
      <c r="B51" s="42" t="s">
        <v>96</v>
      </c>
      <c r="C51" s="43" t="s">
        <v>136</v>
      </c>
      <c r="D51" s="44" t="s">
        <v>137</v>
      </c>
      <c r="E51" s="46">
        <v>45125</v>
      </c>
      <c r="F51" s="46">
        <v>45154</v>
      </c>
      <c r="G51" s="53">
        <v>24802722558.43</v>
      </c>
      <c r="H51" s="54">
        <v>450</v>
      </c>
      <c r="I51" s="46">
        <v>45930</v>
      </c>
      <c r="J51" s="53">
        <v>5932153215.4499998</v>
      </c>
      <c r="K51" s="46">
        <v>45930</v>
      </c>
      <c r="L51" s="56">
        <v>80</v>
      </c>
      <c r="M51" s="51"/>
    </row>
    <row r="52" spans="1:13" ht="25.5">
      <c r="A52" s="41" t="s">
        <v>95</v>
      </c>
      <c r="B52" s="42" t="s">
        <v>96</v>
      </c>
      <c r="C52" s="43" t="s">
        <v>138</v>
      </c>
      <c r="D52" s="44" t="s">
        <v>139</v>
      </c>
      <c r="E52" s="46">
        <v>45133</v>
      </c>
      <c r="F52" s="46">
        <v>45166</v>
      </c>
      <c r="G52" s="53">
        <v>27486580055</v>
      </c>
      <c r="H52" s="54">
        <v>330</v>
      </c>
      <c r="I52" s="46">
        <v>45911</v>
      </c>
      <c r="J52" s="53">
        <v>2415499173.1799998</v>
      </c>
      <c r="K52" s="46">
        <v>45911</v>
      </c>
      <c r="L52" s="56">
        <v>72</v>
      </c>
      <c r="M52" s="51"/>
    </row>
    <row r="53" spans="1:13" ht="51">
      <c r="A53" s="41" t="s">
        <v>102</v>
      </c>
      <c r="B53" s="42" t="s">
        <v>96</v>
      </c>
      <c r="C53" s="43" t="s">
        <v>140</v>
      </c>
      <c r="D53" s="44" t="s">
        <v>141</v>
      </c>
      <c r="E53" s="46">
        <v>45154</v>
      </c>
      <c r="F53" s="46">
        <v>45169</v>
      </c>
      <c r="G53" s="53">
        <v>4501670540</v>
      </c>
      <c r="H53" s="54">
        <v>510</v>
      </c>
      <c r="I53" s="46">
        <v>45898</v>
      </c>
      <c r="J53" s="53">
        <v>235885446</v>
      </c>
      <c r="K53" s="46">
        <v>45898</v>
      </c>
      <c r="L53" s="56">
        <v>91</v>
      </c>
      <c r="M53" s="51"/>
    </row>
    <row r="54" spans="1:13" ht="25.5">
      <c r="A54" s="41" t="s">
        <v>102</v>
      </c>
      <c r="B54" s="42" t="s">
        <v>96</v>
      </c>
      <c r="C54" s="43" t="s">
        <v>142</v>
      </c>
      <c r="D54" s="44" t="s">
        <v>143</v>
      </c>
      <c r="E54" s="46">
        <v>45162</v>
      </c>
      <c r="F54" s="46">
        <v>45184</v>
      </c>
      <c r="G54" s="53">
        <v>5414761636</v>
      </c>
      <c r="H54" s="54">
        <v>510</v>
      </c>
      <c r="I54" s="46">
        <v>45863</v>
      </c>
      <c r="J54" s="53">
        <v>529886122</v>
      </c>
      <c r="K54" s="46">
        <v>45863</v>
      </c>
      <c r="L54" s="56">
        <v>144</v>
      </c>
      <c r="M54" s="51"/>
    </row>
    <row r="55" spans="1:13" ht="25.5">
      <c r="A55" s="41" t="s">
        <v>102</v>
      </c>
      <c r="B55" s="42" t="s">
        <v>96</v>
      </c>
      <c r="C55" s="43" t="s">
        <v>144</v>
      </c>
      <c r="D55" s="44" t="s">
        <v>145</v>
      </c>
      <c r="E55" s="46">
        <v>45162</v>
      </c>
      <c r="F55" s="46">
        <v>45187</v>
      </c>
      <c r="G55" s="53">
        <v>55475565390</v>
      </c>
      <c r="H55" s="54">
        <v>540</v>
      </c>
      <c r="I55" s="46">
        <v>45868</v>
      </c>
      <c r="J55" s="53">
        <f>13520286151+1245677607</f>
        <v>14765963758</v>
      </c>
      <c r="K55" s="46">
        <v>45896</v>
      </c>
      <c r="L55" s="56">
        <v>86</v>
      </c>
      <c r="M55" s="51" t="s">
        <v>146</v>
      </c>
    </row>
    <row r="56" spans="1:13" ht="25.5">
      <c r="A56" s="41" t="s">
        <v>95</v>
      </c>
      <c r="B56" s="42" t="s">
        <v>96</v>
      </c>
      <c r="C56" s="43" t="s">
        <v>147</v>
      </c>
      <c r="D56" s="44" t="s">
        <v>148</v>
      </c>
      <c r="E56" s="46">
        <v>45188</v>
      </c>
      <c r="F56" s="46">
        <v>45223</v>
      </c>
      <c r="G56" s="53">
        <v>14069364983</v>
      </c>
      <c r="H56" s="54">
        <v>300</v>
      </c>
      <c r="I56" s="46">
        <v>45918</v>
      </c>
      <c r="J56" s="53">
        <v>1112446613</v>
      </c>
      <c r="K56" s="46">
        <v>45930</v>
      </c>
      <c r="L56" s="56">
        <v>46</v>
      </c>
      <c r="M56" s="51"/>
    </row>
    <row r="57" spans="1:13" ht="25.5">
      <c r="A57" s="41" t="s">
        <v>102</v>
      </c>
      <c r="B57" s="42" t="s">
        <v>96</v>
      </c>
      <c r="C57" s="43" t="s">
        <v>149</v>
      </c>
      <c r="D57" s="44" t="s">
        <v>150</v>
      </c>
      <c r="E57" s="46">
        <v>45202</v>
      </c>
      <c r="F57" s="46">
        <v>45222</v>
      </c>
      <c r="G57" s="53">
        <v>5068640923</v>
      </c>
      <c r="H57" s="54">
        <v>360</v>
      </c>
      <c r="I57" s="46"/>
      <c r="J57" s="53"/>
      <c r="K57" s="46">
        <v>45874</v>
      </c>
      <c r="L57" s="56">
        <v>31</v>
      </c>
      <c r="M57" s="51"/>
    </row>
    <row r="58" spans="1:13" ht="38.25">
      <c r="A58" s="41" t="s">
        <v>102</v>
      </c>
      <c r="B58" s="42" t="s">
        <v>96</v>
      </c>
      <c r="C58" s="43" t="s">
        <v>151</v>
      </c>
      <c r="D58" s="44" t="s">
        <v>152</v>
      </c>
      <c r="E58" s="46">
        <v>45211</v>
      </c>
      <c r="F58" s="46">
        <v>45229</v>
      </c>
      <c r="G58" s="53">
        <v>1075895450156.34</v>
      </c>
      <c r="H58" s="54">
        <v>1125</v>
      </c>
      <c r="I58" s="46">
        <v>45868</v>
      </c>
      <c r="J58" s="53">
        <v>50000000000</v>
      </c>
      <c r="K58" s="46"/>
      <c r="L58" s="56"/>
      <c r="M58" s="51"/>
    </row>
    <row r="59" spans="1:13" ht="25.5">
      <c r="A59" s="41" t="s">
        <v>102</v>
      </c>
      <c r="B59" s="42" t="s">
        <v>96</v>
      </c>
      <c r="C59" s="43" t="s">
        <v>153</v>
      </c>
      <c r="D59" s="44" t="s">
        <v>154</v>
      </c>
      <c r="E59" s="46">
        <v>45223</v>
      </c>
      <c r="F59" s="46">
        <v>45264</v>
      </c>
      <c r="G59" s="53">
        <v>2597082499.3499999</v>
      </c>
      <c r="H59" s="54">
        <v>360</v>
      </c>
      <c r="I59" s="46"/>
      <c r="J59" s="53"/>
      <c r="K59" s="46">
        <v>45868</v>
      </c>
      <c r="L59" s="56">
        <v>46</v>
      </c>
      <c r="M59" s="51"/>
    </row>
    <row r="60" spans="1:13" ht="38.25">
      <c r="A60" s="41" t="s">
        <v>95</v>
      </c>
      <c r="B60" s="42" t="s">
        <v>96</v>
      </c>
      <c r="C60" s="43" t="s">
        <v>155</v>
      </c>
      <c r="D60" s="44" t="s">
        <v>156</v>
      </c>
      <c r="E60" s="46">
        <v>45251</v>
      </c>
      <c r="F60" s="46">
        <v>45270</v>
      </c>
      <c r="G60" s="53">
        <v>14150183556</v>
      </c>
      <c r="H60" s="54">
        <v>540</v>
      </c>
      <c r="I60" s="46">
        <v>45865</v>
      </c>
      <c r="J60" s="53">
        <v>2270281055.3000002</v>
      </c>
      <c r="K60" s="46">
        <v>45865</v>
      </c>
      <c r="L60" s="56">
        <v>75</v>
      </c>
      <c r="M60" s="51"/>
    </row>
    <row r="61" spans="1:13" ht="25.5">
      <c r="A61" s="41" t="s">
        <v>102</v>
      </c>
      <c r="B61" s="42" t="s">
        <v>96</v>
      </c>
      <c r="C61" s="43" t="s">
        <v>157</v>
      </c>
      <c r="D61" s="44" t="s">
        <v>158</v>
      </c>
      <c r="E61" s="46">
        <v>45275</v>
      </c>
      <c r="F61" s="46">
        <v>45306</v>
      </c>
      <c r="G61" s="53">
        <v>16030375804</v>
      </c>
      <c r="H61" s="54">
        <v>420</v>
      </c>
      <c r="I61" s="46">
        <v>45867</v>
      </c>
      <c r="J61" s="53">
        <v>4628115738</v>
      </c>
      <c r="K61" s="46">
        <v>45867</v>
      </c>
      <c r="L61" s="56">
        <v>25</v>
      </c>
      <c r="M61" s="51"/>
    </row>
    <row r="62" spans="1:13" ht="38.25">
      <c r="A62" s="41" t="s">
        <v>102</v>
      </c>
      <c r="B62" s="42" t="s">
        <v>96</v>
      </c>
      <c r="C62" s="43" t="s">
        <v>159</v>
      </c>
      <c r="D62" s="44" t="s">
        <v>160</v>
      </c>
      <c r="E62" s="46">
        <v>45276</v>
      </c>
      <c r="F62" s="46">
        <v>45306</v>
      </c>
      <c r="G62" s="53">
        <v>5267043039.8999996</v>
      </c>
      <c r="H62" s="54">
        <v>660</v>
      </c>
      <c r="I62" s="46">
        <v>45848</v>
      </c>
      <c r="J62" s="53">
        <v>1476423897</v>
      </c>
      <c r="K62" s="46">
        <v>45848</v>
      </c>
      <c r="L62" s="56">
        <v>70</v>
      </c>
      <c r="M62" s="51"/>
    </row>
    <row r="63" spans="1:13" ht="38.25">
      <c r="A63" s="41" t="s">
        <v>95</v>
      </c>
      <c r="B63" s="42" t="s">
        <v>96</v>
      </c>
      <c r="C63" s="43" t="s">
        <v>161</v>
      </c>
      <c r="D63" s="44" t="s">
        <v>162</v>
      </c>
      <c r="E63" s="46">
        <v>45281</v>
      </c>
      <c r="F63" s="46">
        <v>45313</v>
      </c>
      <c r="G63" s="53">
        <v>82481054533</v>
      </c>
      <c r="H63" s="54">
        <v>540</v>
      </c>
      <c r="I63" s="46">
        <v>45842</v>
      </c>
      <c r="J63" s="53">
        <v>49071218683.870003</v>
      </c>
      <c r="K63" s="46">
        <v>45842</v>
      </c>
      <c r="L63" s="56">
        <v>338</v>
      </c>
      <c r="M63" s="51"/>
    </row>
    <row r="64" spans="1:13" ht="38.25">
      <c r="A64" s="41" t="s">
        <v>102</v>
      </c>
      <c r="B64" s="42" t="s">
        <v>96</v>
      </c>
      <c r="C64" s="43" t="s">
        <v>163</v>
      </c>
      <c r="D64" s="44" t="s">
        <v>164</v>
      </c>
      <c r="E64" s="46">
        <v>45384</v>
      </c>
      <c r="F64" s="46">
        <v>45414</v>
      </c>
      <c r="G64" s="53">
        <v>48114372611</v>
      </c>
      <c r="H64" s="54">
        <v>974</v>
      </c>
      <c r="I64" s="46">
        <v>45897</v>
      </c>
      <c r="J64" s="53">
        <v>25362503517.619999</v>
      </c>
      <c r="K64" s="46"/>
      <c r="L64" s="56"/>
      <c r="M64" s="51"/>
    </row>
    <row r="65" spans="1:13" ht="38.25">
      <c r="A65" s="41" t="s">
        <v>95</v>
      </c>
      <c r="B65" s="42" t="s">
        <v>96</v>
      </c>
      <c r="C65" s="43" t="s">
        <v>165</v>
      </c>
      <c r="D65" s="44" t="s">
        <v>166</v>
      </c>
      <c r="E65" s="46">
        <v>45391</v>
      </c>
      <c r="F65" s="46">
        <v>45414</v>
      </c>
      <c r="G65" s="53">
        <v>25319957000</v>
      </c>
      <c r="H65" s="54">
        <v>730</v>
      </c>
      <c r="I65" s="46">
        <v>45861</v>
      </c>
      <c r="J65" s="53">
        <v>5290509592.3999996</v>
      </c>
      <c r="K65" s="46"/>
      <c r="L65" s="56"/>
      <c r="M65" s="51"/>
    </row>
    <row r="66" spans="1:13" ht="51">
      <c r="A66" s="41" t="s">
        <v>102</v>
      </c>
      <c r="B66" s="42" t="s">
        <v>96</v>
      </c>
      <c r="C66" s="43" t="s">
        <v>167</v>
      </c>
      <c r="D66" s="44" t="s">
        <v>168</v>
      </c>
      <c r="E66" s="46">
        <v>45415</v>
      </c>
      <c r="F66" s="46">
        <v>45447</v>
      </c>
      <c r="G66" s="53">
        <v>38642242246.980003</v>
      </c>
      <c r="H66" s="54">
        <v>540</v>
      </c>
      <c r="I66" s="46">
        <v>45898</v>
      </c>
      <c r="J66" s="53">
        <v>6258352757</v>
      </c>
      <c r="K66" s="46">
        <v>45898</v>
      </c>
      <c r="L66" s="56">
        <v>261</v>
      </c>
      <c r="M66" s="51"/>
    </row>
    <row r="67" spans="1:13" ht="25.5">
      <c r="A67" s="41" t="s">
        <v>102</v>
      </c>
      <c r="B67" s="42" t="s">
        <v>96</v>
      </c>
      <c r="C67" s="43" t="s">
        <v>169</v>
      </c>
      <c r="D67" s="44" t="s">
        <v>170</v>
      </c>
      <c r="E67" s="46">
        <v>45415</v>
      </c>
      <c r="F67" s="46">
        <v>45467</v>
      </c>
      <c r="G67" s="53">
        <v>319303125</v>
      </c>
      <c r="H67" s="54">
        <v>90</v>
      </c>
      <c r="I67" s="46"/>
      <c r="J67" s="53"/>
      <c r="K67" s="46">
        <v>45882</v>
      </c>
      <c r="L67" s="56">
        <v>60</v>
      </c>
      <c r="M67" s="51"/>
    </row>
    <row r="68" spans="1:13" ht="25.5">
      <c r="A68" s="41" t="s">
        <v>95</v>
      </c>
      <c r="B68" s="42" t="s">
        <v>96</v>
      </c>
      <c r="C68" s="43" t="s">
        <v>171</v>
      </c>
      <c r="D68" s="44" t="s">
        <v>172</v>
      </c>
      <c r="E68" s="46">
        <v>45441</v>
      </c>
      <c r="F68" s="46">
        <v>45460</v>
      </c>
      <c r="G68" s="53">
        <v>10344566759</v>
      </c>
      <c r="H68" s="54">
        <v>365</v>
      </c>
      <c r="I68" s="46">
        <v>45881</v>
      </c>
      <c r="J68" s="53">
        <v>736641849.23000002</v>
      </c>
      <c r="K68" s="46">
        <v>45881</v>
      </c>
      <c r="L68" s="56">
        <v>110</v>
      </c>
      <c r="M68" s="51"/>
    </row>
    <row r="69" spans="1:13" ht="51">
      <c r="A69" s="41" t="s">
        <v>117</v>
      </c>
      <c r="B69" s="42" t="s">
        <v>96</v>
      </c>
      <c r="C69" s="43" t="s">
        <v>173</v>
      </c>
      <c r="D69" s="44" t="s">
        <v>174</v>
      </c>
      <c r="E69" s="46">
        <v>45442</v>
      </c>
      <c r="F69" s="46">
        <v>45509</v>
      </c>
      <c r="G69" s="53">
        <v>9881372036</v>
      </c>
      <c r="H69" s="54">
        <v>365</v>
      </c>
      <c r="I69" s="46"/>
      <c r="J69" s="53"/>
      <c r="K69" s="46">
        <v>45861</v>
      </c>
      <c r="L69" s="56">
        <f>60+61</f>
        <v>121</v>
      </c>
      <c r="M69" s="51" t="s">
        <v>175</v>
      </c>
    </row>
    <row r="70" spans="1:13" ht="25.5">
      <c r="A70" s="41" t="s">
        <v>117</v>
      </c>
      <c r="B70" s="42" t="s">
        <v>96</v>
      </c>
      <c r="C70" s="43" t="s">
        <v>176</v>
      </c>
      <c r="D70" s="44" t="s">
        <v>177</v>
      </c>
      <c r="E70" s="46">
        <v>45442</v>
      </c>
      <c r="F70" s="46">
        <v>45522</v>
      </c>
      <c r="G70" s="53">
        <v>1147289422</v>
      </c>
      <c r="H70" s="54">
        <v>420</v>
      </c>
      <c r="I70" s="46">
        <v>45922</v>
      </c>
      <c r="J70" s="53">
        <v>565131060</v>
      </c>
      <c r="K70" s="46"/>
      <c r="L70" s="56"/>
      <c r="M70" s="51"/>
    </row>
    <row r="71" spans="1:13" ht="25.5">
      <c r="A71" s="41" t="s">
        <v>117</v>
      </c>
      <c r="B71" s="42" t="s">
        <v>96</v>
      </c>
      <c r="C71" s="43" t="s">
        <v>178</v>
      </c>
      <c r="D71" s="44" t="s">
        <v>179</v>
      </c>
      <c r="E71" s="46">
        <v>45443</v>
      </c>
      <c r="F71" s="46">
        <v>45522</v>
      </c>
      <c r="G71" s="53">
        <v>1858841293</v>
      </c>
      <c r="H71" s="54">
        <v>400</v>
      </c>
      <c r="I71" s="46">
        <v>45910</v>
      </c>
      <c r="J71" s="53">
        <v>212820251</v>
      </c>
      <c r="K71" s="46"/>
      <c r="L71" s="56"/>
      <c r="M71" s="51"/>
    </row>
    <row r="72" spans="1:13" ht="40.5" customHeight="1">
      <c r="A72" s="41" t="s">
        <v>102</v>
      </c>
      <c r="B72" s="42" t="s">
        <v>96</v>
      </c>
      <c r="C72" s="43" t="s">
        <v>180</v>
      </c>
      <c r="D72" s="44" t="s">
        <v>181</v>
      </c>
      <c r="E72" s="46">
        <v>45463</v>
      </c>
      <c r="F72" s="46">
        <v>45471</v>
      </c>
      <c r="G72" s="53">
        <v>18140124905</v>
      </c>
      <c r="H72" s="54">
        <v>356</v>
      </c>
      <c r="I72" s="46">
        <v>45905</v>
      </c>
      <c r="J72" s="53">
        <v>514691999</v>
      </c>
      <c r="K72" s="46">
        <v>45905</v>
      </c>
      <c r="L72" s="56">
        <f>61+63</f>
        <v>124</v>
      </c>
      <c r="M72" s="51" t="s">
        <v>182</v>
      </c>
    </row>
    <row r="73" spans="1:13" ht="30.75" customHeight="1">
      <c r="A73" s="41" t="s">
        <v>102</v>
      </c>
      <c r="B73" s="42" t="s">
        <v>96</v>
      </c>
      <c r="C73" s="43" t="s">
        <v>183</v>
      </c>
      <c r="D73" s="44" t="s">
        <v>184</v>
      </c>
      <c r="E73" s="46">
        <v>45490</v>
      </c>
      <c r="F73" s="46">
        <v>45532</v>
      </c>
      <c r="G73" s="53">
        <v>1902906758</v>
      </c>
      <c r="H73" s="54">
        <v>345</v>
      </c>
      <c r="I73" s="46">
        <v>45930</v>
      </c>
      <c r="J73" s="53">
        <f>2487672283+281150881</f>
        <v>2768823164</v>
      </c>
      <c r="K73" s="46">
        <v>45930</v>
      </c>
      <c r="L73" s="56">
        <f>53+93</f>
        <v>146</v>
      </c>
      <c r="M73" s="51" t="s">
        <v>185</v>
      </c>
    </row>
    <row r="74" spans="1:13" ht="25.5">
      <c r="A74" s="41" t="s">
        <v>117</v>
      </c>
      <c r="B74" s="42" t="s">
        <v>96</v>
      </c>
      <c r="C74" s="43" t="s">
        <v>186</v>
      </c>
      <c r="D74" s="44" t="s">
        <v>187</v>
      </c>
      <c r="E74" s="46">
        <v>45491</v>
      </c>
      <c r="F74" s="46">
        <v>45522</v>
      </c>
      <c r="G74" s="53">
        <v>2270075362</v>
      </c>
      <c r="H74" s="54">
        <v>450</v>
      </c>
      <c r="I74" s="46">
        <v>45911</v>
      </c>
      <c r="J74" s="53">
        <v>386575800</v>
      </c>
      <c r="K74" s="46"/>
      <c r="L74" s="56"/>
      <c r="M74" s="51"/>
    </row>
    <row r="75" spans="1:13" ht="63.75">
      <c r="A75" s="41" t="s">
        <v>102</v>
      </c>
      <c r="B75" s="42" t="s">
        <v>96</v>
      </c>
      <c r="C75" s="43" t="s">
        <v>188</v>
      </c>
      <c r="D75" s="44" t="s">
        <v>250</v>
      </c>
      <c r="E75" s="46">
        <v>45497</v>
      </c>
      <c r="F75" s="46">
        <v>45537</v>
      </c>
      <c r="G75" s="53">
        <v>17985680139</v>
      </c>
      <c r="H75" s="54">
        <v>365</v>
      </c>
      <c r="I75" s="46">
        <v>45856</v>
      </c>
      <c r="J75" s="53">
        <v>715000000</v>
      </c>
      <c r="K75" s="46"/>
      <c r="L75" s="56"/>
      <c r="M75" s="51"/>
    </row>
    <row r="76" spans="1:13" ht="25.5">
      <c r="A76" s="41" t="s">
        <v>117</v>
      </c>
      <c r="B76" s="42" t="s">
        <v>96</v>
      </c>
      <c r="C76" s="43" t="s">
        <v>189</v>
      </c>
      <c r="D76" s="44" t="s">
        <v>190</v>
      </c>
      <c r="E76" s="46">
        <v>45520</v>
      </c>
      <c r="F76" s="46">
        <v>45557</v>
      </c>
      <c r="G76" s="53">
        <v>1883384426</v>
      </c>
      <c r="H76" s="54">
        <v>420</v>
      </c>
      <c r="I76" s="46">
        <v>45850</v>
      </c>
      <c r="J76" s="53">
        <v>386851126</v>
      </c>
      <c r="K76" s="46"/>
      <c r="L76" s="56"/>
      <c r="M76" s="51"/>
    </row>
    <row r="77" spans="1:13">
      <c r="A77" s="41" t="s">
        <v>102</v>
      </c>
      <c r="B77" s="42" t="s">
        <v>96</v>
      </c>
      <c r="C77" s="43" t="s">
        <v>191</v>
      </c>
      <c r="D77" s="44" t="s">
        <v>249</v>
      </c>
      <c r="E77" s="46">
        <v>45527</v>
      </c>
      <c r="F77" s="46">
        <v>45551</v>
      </c>
      <c r="G77" s="53">
        <v>13448288965</v>
      </c>
      <c r="H77" s="54">
        <v>360</v>
      </c>
      <c r="I77" s="46">
        <v>45929</v>
      </c>
      <c r="J77" s="53">
        <v>6701382853</v>
      </c>
      <c r="K77" s="46">
        <v>45929</v>
      </c>
      <c r="L77" s="56">
        <v>90</v>
      </c>
      <c r="M77" s="51"/>
    </row>
    <row r="78" spans="1:13" ht="51">
      <c r="A78" s="41" t="s">
        <v>102</v>
      </c>
      <c r="B78" s="42" t="s">
        <v>96</v>
      </c>
      <c r="C78" s="43" t="s">
        <v>192</v>
      </c>
      <c r="D78" s="44" t="s">
        <v>193</v>
      </c>
      <c r="E78" s="46">
        <v>45553</v>
      </c>
      <c r="F78" s="46">
        <v>45566</v>
      </c>
      <c r="G78" s="53">
        <v>9134882922</v>
      </c>
      <c r="H78" s="54">
        <v>365</v>
      </c>
      <c r="I78" s="46">
        <v>45847</v>
      </c>
      <c r="J78" s="53">
        <v>51274483</v>
      </c>
      <c r="K78" s="46"/>
      <c r="L78" s="56"/>
      <c r="M78" s="51"/>
    </row>
    <row r="79" spans="1:13" ht="25.5">
      <c r="A79" s="41" t="s">
        <v>102</v>
      </c>
      <c r="B79" s="42" t="s">
        <v>96</v>
      </c>
      <c r="C79" s="43" t="s">
        <v>194</v>
      </c>
      <c r="D79" s="44" t="s">
        <v>195</v>
      </c>
      <c r="E79" s="46">
        <v>45572</v>
      </c>
      <c r="F79" s="46">
        <v>45593</v>
      </c>
      <c r="G79" s="53">
        <v>8144784660</v>
      </c>
      <c r="H79" s="54">
        <v>240</v>
      </c>
      <c r="I79" s="46">
        <v>45903</v>
      </c>
      <c r="J79" s="53">
        <v>739855803</v>
      </c>
      <c r="K79" s="46">
        <v>45903</v>
      </c>
      <c r="L79" s="56">
        <v>15</v>
      </c>
      <c r="M79" s="51"/>
    </row>
    <row r="80" spans="1:13" ht="63" customHeight="1">
      <c r="A80" s="41" t="s">
        <v>95</v>
      </c>
      <c r="B80" s="42" t="s">
        <v>96</v>
      </c>
      <c r="C80" s="43" t="s">
        <v>196</v>
      </c>
      <c r="D80" s="44" t="s">
        <v>197</v>
      </c>
      <c r="E80" s="46">
        <v>45573</v>
      </c>
      <c r="F80" s="46">
        <v>45595</v>
      </c>
      <c r="G80" s="53">
        <v>74979057132</v>
      </c>
      <c r="H80" s="54">
        <v>730</v>
      </c>
      <c r="I80" s="46">
        <v>45890</v>
      </c>
      <c r="J80" s="53">
        <v>333200000</v>
      </c>
      <c r="K80" s="46"/>
      <c r="L80" s="56"/>
      <c r="M80" s="51"/>
    </row>
    <row r="81" spans="1:13" ht="38.25">
      <c r="A81" s="41" t="s">
        <v>95</v>
      </c>
      <c r="B81" s="42" t="s">
        <v>96</v>
      </c>
      <c r="C81" s="43" t="s">
        <v>198</v>
      </c>
      <c r="D81" s="44" t="s">
        <v>199</v>
      </c>
      <c r="E81" s="46">
        <v>45601</v>
      </c>
      <c r="F81" s="46">
        <v>45632</v>
      </c>
      <c r="G81" s="53">
        <v>15624359220</v>
      </c>
      <c r="H81" s="54">
        <v>600</v>
      </c>
      <c r="I81" s="46">
        <v>45909</v>
      </c>
      <c r="J81" s="53">
        <v>3199987320.1199999</v>
      </c>
      <c r="K81" s="46"/>
      <c r="L81" s="56"/>
      <c r="M81" s="51"/>
    </row>
    <row r="82" spans="1:13" ht="30" customHeight="1">
      <c r="A82" s="41" t="s">
        <v>117</v>
      </c>
      <c r="B82" s="42" t="s">
        <v>96</v>
      </c>
      <c r="C82" s="43" t="s">
        <v>200</v>
      </c>
      <c r="D82" s="44" t="s">
        <v>201</v>
      </c>
      <c r="E82" s="46">
        <v>45596</v>
      </c>
      <c r="F82" s="46">
        <v>45637</v>
      </c>
      <c r="G82" s="53">
        <v>1484865673</v>
      </c>
      <c r="H82" s="54">
        <v>300</v>
      </c>
      <c r="I82" s="46">
        <v>45922</v>
      </c>
      <c r="J82" s="53">
        <v>511985858</v>
      </c>
      <c r="K82" s="46"/>
      <c r="L82" s="56"/>
      <c r="M82" s="51"/>
    </row>
    <row r="83" spans="1:13" ht="51">
      <c r="A83" s="41" t="s">
        <v>95</v>
      </c>
      <c r="B83" s="42" t="s">
        <v>96</v>
      </c>
      <c r="C83" s="43" t="s">
        <v>202</v>
      </c>
      <c r="D83" s="44" t="s">
        <v>203</v>
      </c>
      <c r="E83" s="46">
        <v>45642</v>
      </c>
      <c r="F83" s="46">
        <v>45691</v>
      </c>
      <c r="G83" s="53">
        <v>13476833015</v>
      </c>
      <c r="H83" s="54">
        <v>365</v>
      </c>
      <c r="I83" s="46">
        <v>45905</v>
      </c>
      <c r="J83" s="53">
        <v>4609245854</v>
      </c>
      <c r="K83" s="46">
        <v>45905</v>
      </c>
      <c r="L83" s="56">
        <v>148</v>
      </c>
      <c r="M83" s="51"/>
    </row>
    <row r="84" spans="1:13">
      <c r="A84" s="41" t="s">
        <v>102</v>
      </c>
      <c r="B84" s="42" t="s">
        <v>96</v>
      </c>
      <c r="C84" s="43" t="s">
        <v>204</v>
      </c>
      <c r="D84" s="44" t="s">
        <v>205</v>
      </c>
      <c r="E84" s="46">
        <v>45639</v>
      </c>
      <c r="F84" s="46">
        <v>45644</v>
      </c>
      <c r="G84" s="53">
        <v>1047508634.86</v>
      </c>
      <c r="H84" s="54">
        <v>240</v>
      </c>
      <c r="I84" s="46">
        <v>45912</v>
      </c>
      <c r="J84" s="53">
        <v>126928895</v>
      </c>
      <c r="K84" s="46">
        <v>45912</v>
      </c>
      <c r="L84" s="56">
        <f>20+25</f>
        <v>45</v>
      </c>
      <c r="M84" s="51" t="s">
        <v>206</v>
      </c>
    </row>
    <row r="85" spans="1:13" ht="25.5">
      <c r="A85" s="41" t="s">
        <v>102</v>
      </c>
      <c r="B85" s="42" t="s">
        <v>96</v>
      </c>
      <c r="C85" s="43" t="s">
        <v>207</v>
      </c>
      <c r="D85" s="44" t="s">
        <v>208</v>
      </c>
      <c r="E85" s="46">
        <v>45652</v>
      </c>
      <c r="F85" s="46">
        <v>45680</v>
      </c>
      <c r="G85" s="53">
        <v>3068333130.6799998</v>
      </c>
      <c r="H85" s="54">
        <v>420</v>
      </c>
      <c r="I85" s="46">
        <v>45901</v>
      </c>
      <c r="J85" s="53">
        <v>69729157.859999999</v>
      </c>
      <c r="K85" s="46"/>
      <c r="L85" s="56"/>
      <c r="M85" s="51"/>
    </row>
    <row r="86" spans="1:13" ht="63.75">
      <c r="A86" s="41" t="s">
        <v>95</v>
      </c>
      <c r="B86" s="42" t="s">
        <v>96</v>
      </c>
      <c r="C86" s="43" t="s">
        <v>209</v>
      </c>
      <c r="D86" s="44" t="s">
        <v>248</v>
      </c>
      <c r="E86" s="46">
        <v>45645</v>
      </c>
      <c r="F86" s="46">
        <v>45684</v>
      </c>
      <c r="G86" s="53">
        <v>5538848563</v>
      </c>
      <c r="H86" s="54">
        <v>270</v>
      </c>
      <c r="I86" s="46">
        <v>45891</v>
      </c>
      <c r="J86" s="53">
        <v>877779607</v>
      </c>
      <c r="K86" s="46"/>
      <c r="L86" s="56"/>
      <c r="M86" s="51"/>
    </row>
    <row r="87" spans="1:13" ht="25.5">
      <c r="A87" s="41" t="s">
        <v>102</v>
      </c>
      <c r="B87" s="42" t="s">
        <v>96</v>
      </c>
      <c r="C87" s="43" t="s">
        <v>210</v>
      </c>
      <c r="D87" s="44" t="s">
        <v>211</v>
      </c>
      <c r="E87" s="46">
        <v>45646</v>
      </c>
      <c r="F87" s="46">
        <v>45678</v>
      </c>
      <c r="G87" s="53">
        <v>2755172811</v>
      </c>
      <c r="H87" s="54">
        <v>330</v>
      </c>
      <c r="I87" s="46">
        <v>45902</v>
      </c>
      <c r="J87" s="53">
        <v>878891935</v>
      </c>
      <c r="K87" s="46">
        <v>45902</v>
      </c>
      <c r="L87" s="56">
        <v>50</v>
      </c>
      <c r="M87" s="51"/>
    </row>
    <row r="88" spans="1:13" ht="25.5">
      <c r="A88" s="41" t="s">
        <v>102</v>
      </c>
      <c r="B88" s="42" t="s">
        <v>96</v>
      </c>
      <c r="C88" s="43" t="s">
        <v>212</v>
      </c>
      <c r="D88" s="44" t="s">
        <v>213</v>
      </c>
      <c r="E88" s="46">
        <v>45646</v>
      </c>
      <c r="F88" s="46">
        <v>45652</v>
      </c>
      <c r="G88" s="53">
        <v>1553737950</v>
      </c>
      <c r="H88" s="54">
        <v>150</v>
      </c>
      <c r="I88" s="46">
        <v>45877</v>
      </c>
      <c r="J88" s="53">
        <v>376459594</v>
      </c>
      <c r="K88" s="46">
        <v>45877</v>
      </c>
      <c r="L88" s="56">
        <v>60</v>
      </c>
      <c r="M88" s="51"/>
    </row>
    <row r="89" spans="1:13" ht="25.5">
      <c r="A89" s="41" t="s">
        <v>102</v>
      </c>
      <c r="B89" s="42" t="s">
        <v>96</v>
      </c>
      <c r="C89" s="43" t="s">
        <v>214</v>
      </c>
      <c r="D89" s="44" t="s">
        <v>215</v>
      </c>
      <c r="E89" s="46">
        <v>45646</v>
      </c>
      <c r="F89" s="46">
        <v>45652</v>
      </c>
      <c r="G89" s="53">
        <v>1553737950</v>
      </c>
      <c r="H89" s="54">
        <v>150</v>
      </c>
      <c r="I89" s="46">
        <v>45877</v>
      </c>
      <c r="J89" s="53">
        <v>394202882</v>
      </c>
      <c r="K89" s="46">
        <v>45877</v>
      </c>
      <c r="L89" s="56">
        <v>60</v>
      </c>
      <c r="M89" s="51"/>
    </row>
    <row r="90" spans="1:13" ht="25.5">
      <c r="A90" s="41" t="s">
        <v>102</v>
      </c>
      <c r="B90" s="42" t="s">
        <v>96</v>
      </c>
      <c r="C90" s="43" t="s">
        <v>216</v>
      </c>
      <c r="D90" s="44" t="s">
        <v>217</v>
      </c>
      <c r="E90" s="46">
        <v>45646</v>
      </c>
      <c r="F90" s="46">
        <v>45652</v>
      </c>
      <c r="G90" s="53">
        <v>1553737950</v>
      </c>
      <c r="H90" s="54">
        <v>150</v>
      </c>
      <c r="I90" s="46">
        <v>45877</v>
      </c>
      <c r="J90" s="53">
        <v>373666957</v>
      </c>
      <c r="K90" s="46">
        <v>45877</v>
      </c>
      <c r="L90" s="56">
        <v>60</v>
      </c>
      <c r="M90" s="51"/>
    </row>
    <row r="91" spans="1:13" ht="25.5">
      <c r="A91" s="41" t="s">
        <v>102</v>
      </c>
      <c r="B91" s="42" t="s">
        <v>96</v>
      </c>
      <c r="C91" s="43" t="s">
        <v>218</v>
      </c>
      <c r="D91" s="44" t="s">
        <v>219</v>
      </c>
      <c r="E91" s="46">
        <v>45747</v>
      </c>
      <c r="F91" s="46">
        <v>45761</v>
      </c>
      <c r="G91" s="53">
        <v>42262428289.949997</v>
      </c>
      <c r="H91" s="54">
        <v>260</v>
      </c>
      <c r="I91" s="46">
        <v>45877</v>
      </c>
      <c r="J91" s="53">
        <v>2115147772.27</v>
      </c>
      <c r="K91" s="46"/>
      <c r="L91" s="56"/>
      <c r="M91" s="51"/>
    </row>
    <row r="92" spans="1:13" ht="38.25">
      <c r="A92" s="41" t="s">
        <v>234</v>
      </c>
      <c r="B92" s="42" t="s">
        <v>220</v>
      </c>
      <c r="C92" s="43" t="s">
        <v>221</v>
      </c>
      <c r="D92" s="44" t="s">
        <v>222</v>
      </c>
      <c r="E92" s="46">
        <v>45328</v>
      </c>
      <c r="F92" s="46">
        <v>45348</v>
      </c>
      <c r="G92" s="53">
        <v>7732250980</v>
      </c>
      <c r="H92" s="54">
        <v>420</v>
      </c>
      <c r="I92" s="55"/>
      <c r="J92" s="53"/>
      <c r="K92" s="46">
        <v>45926</v>
      </c>
      <c r="L92" s="56">
        <f>45+90</f>
        <v>135</v>
      </c>
      <c r="M92" s="51" t="s">
        <v>223</v>
      </c>
    </row>
    <row r="93" spans="1:13" ht="38.25">
      <c r="A93" s="41" t="s">
        <v>234</v>
      </c>
      <c r="B93" s="42" t="s">
        <v>220</v>
      </c>
      <c r="C93" s="43" t="s">
        <v>224</v>
      </c>
      <c r="D93" s="44" t="s">
        <v>222</v>
      </c>
      <c r="E93" s="46">
        <v>45328</v>
      </c>
      <c r="F93" s="46">
        <v>45366</v>
      </c>
      <c r="G93" s="53">
        <v>7737488221</v>
      </c>
      <c r="H93" s="54">
        <v>420</v>
      </c>
      <c r="I93" s="46"/>
      <c r="J93" s="53"/>
      <c r="K93" s="46">
        <v>45849</v>
      </c>
      <c r="L93" s="56">
        <v>30</v>
      </c>
      <c r="M93" s="8"/>
    </row>
    <row r="94" spans="1:13" ht="25.5">
      <c r="A94" s="41" t="s">
        <v>234</v>
      </c>
      <c r="B94" s="42" t="s">
        <v>220</v>
      </c>
      <c r="C94" s="43" t="s">
        <v>225</v>
      </c>
      <c r="D94" s="44" t="s">
        <v>226</v>
      </c>
      <c r="E94" s="46">
        <v>45336</v>
      </c>
      <c r="F94" s="46">
        <v>45348</v>
      </c>
      <c r="G94" s="53">
        <v>1334540200</v>
      </c>
      <c r="H94" s="54">
        <v>330</v>
      </c>
      <c r="I94" s="55">
        <v>45880</v>
      </c>
      <c r="J94" s="53">
        <v>103767791</v>
      </c>
      <c r="K94" s="46">
        <v>45880</v>
      </c>
      <c r="L94" s="56">
        <f>25+5</f>
        <v>30</v>
      </c>
      <c r="M94" s="51" t="s">
        <v>227</v>
      </c>
    </row>
    <row r="95" spans="1:13" ht="38.25">
      <c r="A95" s="41" t="s">
        <v>234</v>
      </c>
      <c r="B95" s="42" t="s">
        <v>220</v>
      </c>
      <c r="C95" s="43" t="s">
        <v>228</v>
      </c>
      <c r="D95" s="44" t="s">
        <v>229</v>
      </c>
      <c r="E95" s="46">
        <v>45664</v>
      </c>
      <c r="F95" s="46">
        <v>45695</v>
      </c>
      <c r="G95" s="53">
        <v>437451630</v>
      </c>
      <c r="H95" s="54">
        <v>213</v>
      </c>
      <c r="I95" s="55"/>
      <c r="J95" s="53"/>
      <c r="K95" s="55">
        <v>45901</v>
      </c>
      <c r="L95" s="56">
        <v>23</v>
      </c>
      <c r="M95" s="51"/>
    </row>
    <row r="96" spans="1:13" ht="25.5">
      <c r="A96" s="41" t="s">
        <v>234</v>
      </c>
      <c r="B96" s="42" t="s">
        <v>220</v>
      </c>
      <c r="C96" s="43" t="s">
        <v>230</v>
      </c>
      <c r="D96" s="44" t="s">
        <v>231</v>
      </c>
      <c r="E96" s="46">
        <v>45681</v>
      </c>
      <c r="F96" s="46">
        <v>45721</v>
      </c>
      <c r="G96" s="53">
        <v>3504601945</v>
      </c>
      <c r="H96" s="54">
        <v>210</v>
      </c>
      <c r="I96" s="46"/>
      <c r="J96" s="53"/>
      <c r="K96" s="55">
        <v>45923</v>
      </c>
      <c r="L96" s="56">
        <v>61</v>
      </c>
      <c r="M96" s="51"/>
    </row>
    <row r="97" spans="1:13" ht="39" thickBot="1">
      <c r="A97" s="41" t="s">
        <v>234</v>
      </c>
      <c r="B97" s="42" t="s">
        <v>220</v>
      </c>
      <c r="C97" s="57" t="s">
        <v>232</v>
      </c>
      <c r="D97" s="44" t="s">
        <v>233</v>
      </c>
      <c r="E97" s="46">
        <v>45684</v>
      </c>
      <c r="F97" s="46">
        <v>45722</v>
      </c>
      <c r="G97" s="53">
        <v>865205681</v>
      </c>
      <c r="H97" s="54">
        <v>310</v>
      </c>
      <c r="I97" s="46">
        <v>45917</v>
      </c>
      <c r="J97" s="53">
        <v>75153505</v>
      </c>
      <c r="K97" s="46"/>
      <c r="L97" s="56"/>
      <c r="M97" s="58"/>
    </row>
    <row r="98" spans="1:13" ht="45.75" customHeight="1" thickBot="1">
      <c r="A98" s="81" t="s">
        <v>245</v>
      </c>
      <c r="B98" s="82" t="s">
        <v>235</v>
      </c>
      <c r="C98" s="59">
        <v>4600104733</v>
      </c>
      <c r="D98" s="60" t="s">
        <v>236</v>
      </c>
      <c r="E98" s="61">
        <v>45758</v>
      </c>
      <c r="F98" s="61">
        <v>45758</v>
      </c>
      <c r="G98" s="62" t="s">
        <v>237</v>
      </c>
      <c r="H98" s="59">
        <v>250</v>
      </c>
      <c r="I98" s="61">
        <v>45877</v>
      </c>
      <c r="J98" s="63">
        <v>240613998</v>
      </c>
      <c r="K98" s="64"/>
      <c r="L98" s="65"/>
      <c r="M98" s="66" t="s">
        <v>238</v>
      </c>
    </row>
    <row r="99" spans="1:13" ht="45" customHeight="1" thickBot="1">
      <c r="A99" s="81" t="s">
        <v>245</v>
      </c>
      <c r="B99" s="23" t="s">
        <v>235</v>
      </c>
      <c r="C99" s="67">
        <v>4600105516</v>
      </c>
      <c r="D99" s="68" t="s">
        <v>239</v>
      </c>
      <c r="E99" s="69">
        <v>45891</v>
      </c>
      <c r="F99" s="69">
        <v>45891</v>
      </c>
      <c r="G99" s="70" t="s">
        <v>240</v>
      </c>
      <c r="H99" s="67">
        <v>152</v>
      </c>
      <c r="I99" s="72"/>
      <c r="J99" s="73"/>
      <c r="K99" s="72"/>
      <c r="L99" s="72"/>
      <c r="M99" s="71" t="s">
        <v>241</v>
      </c>
    </row>
    <row r="100" spans="1:13" ht="69" customHeight="1" thickBot="1">
      <c r="A100" s="81" t="s">
        <v>245</v>
      </c>
      <c r="B100" s="83" t="s">
        <v>235</v>
      </c>
      <c r="C100" s="74">
        <v>4600105546</v>
      </c>
      <c r="D100" s="75" t="s">
        <v>242</v>
      </c>
      <c r="E100" s="76">
        <v>45891</v>
      </c>
      <c r="F100" s="76">
        <v>45891</v>
      </c>
      <c r="G100" s="77" t="s">
        <v>243</v>
      </c>
      <c r="H100" s="74">
        <v>152</v>
      </c>
      <c r="I100" s="78"/>
      <c r="J100" s="79"/>
      <c r="K100" s="78"/>
      <c r="L100" s="78"/>
      <c r="M100" s="80" t="s">
        <v>244</v>
      </c>
    </row>
  </sheetData>
  <mergeCells count="2">
    <mergeCell ref="A1:M1"/>
    <mergeCell ref="A2:M2"/>
  </mergeCells>
  <conditionalFormatting sqref="C43:C50">
    <cfRule type="duplicateValues" dxfId="3" priority="5"/>
  </conditionalFormatting>
  <conditionalFormatting sqref="C51:C77">
    <cfRule type="duplicateValues" dxfId="2" priority="6"/>
  </conditionalFormatting>
  <conditionalFormatting sqref="C78:C91">
    <cfRule type="duplicateValues" dxfId="1" priority="4"/>
  </conditionalFormatting>
  <conditionalFormatting sqref="C92:C97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scale="80" orientation="landscape" r:id="rId1"/>
  <ignoredErrors>
    <ignoredError sqref="H11 H12:H16 H18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511FB1BAAD5A048876B362573227AFF" ma:contentTypeVersion="3" ma:contentTypeDescription="Crear nuevo documento." ma:contentTypeScope="" ma:versionID="8989d34fdf77f447e4d5b9a7f84c7d6e">
  <xsd:schema xmlns:xsd="http://www.w3.org/2001/XMLSchema" xmlns:xs="http://www.w3.org/2001/XMLSchema" xmlns:p="http://schemas.microsoft.com/office/2006/metadata/properties" xmlns:ns2="158c8f3e-041e-475e-8355-e2835ab8ec95" xmlns:ns3="9188eaee-deac-48bd-b75f-44b91a54911b" targetNamespace="http://schemas.microsoft.com/office/2006/metadata/properties" ma:root="true" ma:fieldsID="6fb11f34c945e9c50b50c406dad77e38" ns2:_="" ns3:_="">
    <xsd:import namespace="158c8f3e-041e-475e-8355-e2835ab8ec95"/>
    <xsd:import namespace="9188eaee-deac-48bd-b75f-44b91a54911b"/>
    <xsd:element name="properties">
      <xsd:complexType>
        <xsd:sequence>
          <xsd:element name="documentManagement">
            <xsd:complexType>
              <xsd:all>
                <xsd:element ref="ns2:Fecha_x0020_de_x0020_Publicaci_x00f3_n"/>
                <xsd:element ref="ns3:SharedWithUsers" minOccurs="0"/>
                <xsd:element ref="ns2:Trimestre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8c8f3e-041e-475e-8355-e2835ab8ec95" elementFormDefault="qualified">
    <xsd:import namespace="http://schemas.microsoft.com/office/2006/documentManagement/types"/>
    <xsd:import namespace="http://schemas.microsoft.com/office/infopath/2007/PartnerControls"/>
    <xsd:element name="Fecha_x0020_de_x0020_Publicaci_x00f3_n" ma:index="8" ma:displayName="Fecha de Publicación" ma:format="DateOnly" ma:internalName="Fecha_x0020_de_x0020_Publicaci_x00f3_n">
      <xsd:simpleType>
        <xsd:restriction base="dms:DateTime"/>
      </xsd:simpleType>
    </xsd:element>
    <xsd:element name="Trimestre" ma:index="10" ma:displayName="Trimestre" ma:internalName="Trimestr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88eaee-deac-48bd-b75f-44b91a54911b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echa_x0020_de_x0020_Publicaci_x00f3_n xmlns="158c8f3e-041e-475e-8355-e2835ab8ec95">2025-12-05T05:00:00+00:00</Fecha_x0020_de_x0020_Publicaci_x00f3_n>
    <Trimestre xmlns="158c8f3e-041e-475e-8355-e2835ab8ec95">Tercero</Trimestre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AE7B739-7759-4DBA-99A7-FD2E09451434}"/>
</file>

<file path=customXml/itemProps2.xml><?xml version="1.0" encoding="utf-8"?>
<ds:datastoreItem xmlns:ds="http://schemas.openxmlformats.org/officeDocument/2006/customXml" ds:itemID="{ED20F5D8-C194-48D9-8823-AE16B8550321}">
  <ds:schemaRefs>
    <ds:schemaRef ds:uri="http://purl.org/dc/elements/1.1/"/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http://schemas.microsoft.com/office/2006/metadata/properties"/>
    <ds:schemaRef ds:uri="http://purl.org/dc/terms/"/>
    <ds:schemaRef ds:uri="424c537a-405f-48ed-a26d-1c82f8e98452"/>
    <ds:schemaRef ds:uri="http://www.w3.org/XML/1998/namespace"/>
    <ds:schemaRef ds:uri="http://schemas.microsoft.com/office/infopath/2007/PartnerControls"/>
    <ds:schemaRef ds:uri="b9bd704d-4ac6-4eb4-a934-4071d6736614"/>
  </ds:schemaRefs>
</ds:datastoreItem>
</file>

<file path=customXml/itemProps3.xml><?xml version="1.0" encoding="utf-8"?>
<ds:datastoreItem xmlns:ds="http://schemas.openxmlformats.org/officeDocument/2006/customXml" ds:itemID="{8ACB76FC-1FE8-4416-A947-996CF4043F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III Trimestre 2025</vt:lpstr>
      <vt:lpstr>'III Trimestre 2025'!Títulos_a_imprimir</vt:lpstr>
    </vt:vector>
  </TitlesOfParts>
  <Company>Hewlett-Packard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Jorge Alexander Gonzalez Marin</dc:creator>
  <cp:lastModifiedBy>Miryan Rubiela Tocarruncho Pedraza</cp:lastModifiedBy>
  <dcterms:created xsi:type="dcterms:W3CDTF">2019-10-08T16:31:28Z</dcterms:created>
  <dcterms:modified xsi:type="dcterms:W3CDTF">2025-12-04T13:17:26Z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0x010100B511FB1BAAD5A048876B362573227AFF</vt:lpwstr>
  </property>
</Properties>
</file>